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200" windowHeight="11535"/>
  </bookViews>
  <sheets>
    <sheet name="Лист1" sheetId="1" r:id="rId1"/>
  </sheets>
  <definedNames>
    <definedName name="_xlnm._FilterDatabase" localSheetId="0" hidden="1">Лист1!$A$20:$EZ$114</definedName>
    <definedName name="_xlnm.Print_Titles" localSheetId="0">Лист1!$19:$20</definedName>
    <definedName name="_xlnm.Print_Area" localSheetId="0">Лист1!$A$1:$CU$131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C112" i="1" l="1"/>
  <c r="AW114" i="1" l="1"/>
  <c r="AO114" i="1"/>
  <c r="BE114" i="1"/>
  <c r="CC21" i="1" l="1"/>
  <c r="DA21" i="1"/>
  <c r="CC107" i="1"/>
  <c r="CL107" i="1" s="1"/>
  <c r="DA107" i="1"/>
  <c r="CC108" i="1"/>
  <c r="CL108" i="1" s="1"/>
  <c r="DA108" i="1"/>
  <c r="CC84" i="1"/>
  <c r="CL84" i="1" s="1"/>
  <c r="DA84" i="1"/>
  <c r="CC85" i="1"/>
  <c r="CL85" i="1" s="1"/>
  <c r="DA85" i="1"/>
  <c r="CC86" i="1"/>
  <c r="CL86" i="1" s="1"/>
  <c r="DA86" i="1"/>
  <c r="CC87" i="1"/>
  <c r="CL87" i="1" s="1"/>
  <c r="DA87" i="1"/>
  <c r="CC88" i="1"/>
  <c r="CL88" i="1" s="1"/>
  <c r="DA88" i="1"/>
  <c r="CC89" i="1"/>
  <c r="CL89" i="1" s="1"/>
  <c r="DA89" i="1"/>
  <c r="CC90" i="1"/>
  <c r="CL90" i="1" s="1"/>
  <c r="DA90" i="1"/>
  <c r="CC91" i="1"/>
  <c r="CL91" i="1" s="1"/>
  <c r="DA91" i="1"/>
  <c r="CC92" i="1"/>
  <c r="CL92" i="1" s="1"/>
  <c r="DA92" i="1"/>
  <c r="CC93" i="1"/>
  <c r="CL93" i="1" s="1"/>
  <c r="DA93" i="1"/>
  <c r="CC94" i="1"/>
  <c r="CL94" i="1" s="1"/>
  <c r="DA94" i="1"/>
  <c r="CC95" i="1"/>
  <c r="CL95" i="1" s="1"/>
  <c r="DA95" i="1"/>
  <c r="CC96" i="1"/>
  <c r="CL96" i="1" s="1"/>
  <c r="DA96" i="1"/>
  <c r="CC97" i="1"/>
  <c r="CL97" i="1" s="1"/>
  <c r="DA97" i="1"/>
  <c r="CC98" i="1"/>
  <c r="CL98" i="1" s="1"/>
  <c r="DA98" i="1"/>
  <c r="CC99" i="1"/>
  <c r="CL99" i="1" s="1"/>
  <c r="DA99" i="1"/>
  <c r="CC100" i="1"/>
  <c r="CL100" i="1" s="1"/>
  <c r="DA100" i="1"/>
  <c r="CC101" i="1"/>
  <c r="CL101" i="1" s="1"/>
  <c r="DA101" i="1"/>
  <c r="CC102" i="1"/>
  <c r="CL102" i="1" s="1"/>
  <c r="DA102" i="1"/>
  <c r="CC103" i="1"/>
  <c r="CL103" i="1" s="1"/>
  <c r="DA103" i="1"/>
  <c r="CC104" i="1"/>
  <c r="CL104" i="1" s="1"/>
  <c r="DA104" i="1"/>
  <c r="CC105" i="1"/>
  <c r="CL105" i="1" s="1"/>
  <c r="DA105" i="1"/>
  <c r="CC106" i="1"/>
  <c r="CL106" i="1" s="1"/>
  <c r="DA106" i="1"/>
  <c r="CC109" i="1"/>
  <c r="CL109" i="1" s="1"/>
  <c r="DA109" i="1"/>
  <c r="CL21" i="1" l="1"/>
  <c r="DH107" i="1"/>
  <c r="DH89" i="1"/>
  <c r="DH101" i="1"/>
  <c r="DH92" i="1"/>
  <c r="DH105" i="1"/>
  <c r="DH100" i="1"/>
  <c r="DH97" i="1"/>
  <c r="DH106" i="1"/>
  <c r="DH96" i="1"/>
  <c r="DH93" i="1"/>
  <c r="DH88" i="1"/>
  <c r="DH85" i="1"/>
  <c r="DH108" i="1"/>
  <c r="DH104" i="1"/>
  <c r="DH84" i="1"/>
  <c r="DH102" i="1"/>
  <c r="DH98" i="1"/>
  <c r="DH94" i="1"/>
  <c r="DH90" i="1"/>
  <c r="DH86" i="1"/>
  <c r="DH109" i="1"/>
  <c r="DH103" i="1"/>
  <c r="DH99" i="1"/>
  <c r="DH95" i="1"/>
  <c r="DH91" i="1"/>
  <c r="DH87" i="1"/>
  <c r="BU114" i="1"/>
  <c r="BM114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3" i="1"/>
  <c r="DA64" i="1"/>
  <c r="DA65" i="1"/>
  <c r="DA66" i="1"/>
  <c r="DA67" i="1"/>
  <c r="DA68" i="1"/>
  <c r="DA69" i="1"/>
  <c r="DA70" i="1"/>
  <c r="DA71" i="1"/>
  <c r="DA72" i="1"/>
  <c r="DA73" i="1"/>
  <c r="DA74" i="1"/>
  <c r="DA75" i="1"/>
  <c r="DA76" i="1"/>
  <c r="DA77" i="1"/>
  <c r="DA78" i="1"/>
  <c r="DA79" i="1"/>
  <c r="DA80" i="1"/>
  <c r="DA81" i="1"/>
  <c r="CC22" i="1"/>
  <c r="CL22" i="1" s="1"/>
  <c r="CC23" i="1"/>
  <c r="CL23" i="1" s="1"/>
  <c r="CC24" i="1"/>
  <c r="CL24" i="1" s="1"/>
  <c r="CC25" i="1"/>
  <c r="DH25" i="1" s="1"/>
  <c r="CC26" i="1"/>
  <c r="CL26" i="1" s="1"/>
  <c r="CC27" i="1"/>
  <c r="CL27" i="1" s="1"/>
  <c r="CC28" i="1"/>
  <c r="CL28" i="1" s="1"/>
  <c r="CC29" i="1"/>
  <c r="CL29" i="1" s="1"/>
  <c r="CC30" i="1"/>
  <c r="CL30" i="1" s="1"/>
  <c r="CC31" i="1"/>
  <c r="CL31" i="1" s="1"/>
  <c r="CC32" i="1"/>
  <c r="CL32" i="1" s="1"/>
  <c r="CC33" i="1"/>
  <c r="CL33" i="1" s="1"/>
  <c r="CC34" i="1"/>
  <c r="CL34" i="1" s="1"/>
  <c r="CC35" i="1"/>
  <c r="CL35" i="1" s="1"/>
  <c r="CC36" i="1"/>
  <c r="CL36" i="1" s="1"/>
  <c r="CC37" i="1"/>
  <c r="CL37" i="1" s="1"/>
  <c r="CC38" i="1"/>
  <c r="CL38" i="1" s="1"/>
  <c r="CC39" i="1"/>
  <c r="CL39" i="1" s="1"/>
  <c r="CC40" i="1"/>
  <c r="CL40" i="1" s="1"/>
  <c r="CC41" i="1"/>
  <c r="CL41" i="1" s="1"/>
  <c r="CC42" i="1"/>
  <c r="CL42" i="1" s="1"/>
  <c r="CC43" i="1"/>
  <c r="CL43" i="1" s="1"/>
  <c r="CC44" i="1"/>
  <c r="CL44" i="1" s="1"/>
  <c r="CC45" i="1"/>
  <c r="CL45" i="1" s="1"/>
  <c r="CC46" i="1"/>
  <c r="CL46" i="1" s="1"/>
  <c r="CC47" i="1"/>
  <c r="CL47" i="1" s="1"/>
  <c r="CC48" i="1"/>
  <c r="CL48" i="1" s="1"/>
  <c r="CC49" i="1"/>
  <c r="CL49" i="1" s="1"/>
  <c r="CC50" i="1"/>
  <c r="CL50" i="1" s="1"/>
  <c r="CC51" i="1"/>
  <c r="CL51" i="1" s="1"/>
  <c r="CC52" i="1"/>
  <c r="CL52" i="1" s="1"/>
  <c r="CC53" i="1"/>
  <c r="CL53" i="1" s="1"/>
  <c r="CC54" i="1"/>
  <c r="CL54" i="1" s="1"/>
  <c r="CC55" i="1"/>
  <c r="CL55" i="1" s="1"/>
  <c r="CC56" i="1"/>
  <c r="CL56" i="1" s="1"/>
  <c r="CC57" i="1"/>
  <c r="CL57" i="1" s="1"/>
  <c r="CC58" i="1"/>
  <c r="CL58" i="1" s="1"/>
  <c r="CC59" i="1"/>
  <c r="CL59" i="1" s="1"/>
  <c r="CC60" i="1"/>
  <c r="CL60" i="1" s="1"/>
  <c r="CC61" i="1"/>
  <c r="CL61" i="1" s="1"/>
  <c r="CC62" i="1"/>
  <c r="CL62" i="1" s="1"/>
  <c r="CC63" i="1"/>
  <c r="CL63" i="1" s="1"/>
  <c r="CC64" i="1"/>
  <c r="CL64" i="1" s="1"/>
  <c r="CC65" i="1"/>
  <c r="CL65" i="1" s="1"/>
  <c r="CC66" i="1"/>
  <c r="CL66" i="1" s="1"/>
  <c r="CC67" i="1"/>
  <c r="CL67" i="1" s="1"/>
  <c r="CC68" i="1"/>
  <c r="CL68" i="1" s="1"/>
  <c r="CC69" i="1"/>
  <c r="CL69" i="1" s="1"/>
  <c r="CC70" i="1"/>
  <c r="CL70" i="1" s="1"/>
  <c r="CC71" i="1"/>
  <c r="CL71" i="1" s="1"/>
  <c r="CC72" i="1"/>
  <c r="CL72" i="1" s="1"/>
  <c r="CC73" i="1"/>
  <c r="CL73" i="1" s="1"/>
  <c r="CC74" i="1"/>
  <c r="CL74" i="1" s="1"/>
  <c r="CC75" i="1"/>
  <c r="CL75" i="1" s="1"/>
  <c r="CC76" i="1"/>
  <c r="CL76" i="1" s="1"/>
  <c r="CC77" i="1"/>
  <c r="CL77" i="1" s="1"/>
  <c r="CC78" i="1"/>
  <c r="CL78" i="1" s="1"/>
  <c r="CC79" i="1"/>
  <c r="CL79" i="1" s="1"/>
  <c r="CC80" i="1"/>
  <c r="CL80" i="1" s="1"/>
  <c r="CC81" i="1"/>
  <c r="CL81" i="1" s="1"/>
  <c r="CC82" i="1"/>
  <c r="CL82" i="1" s="1"/>
  <c r="CC83" i="1"/>
  <c r="CL83" i="1" s="1"/>
  <c r="CC110" i="1"/>
  <c r="CL110" i="1" s="1"/>
  <c r="CC111" i="1"/>
  <c r="CL111" i="1" s="1"/>
  <c r="CL112" i="1"/>
  <c r="CC113" i="1"/>
  <c r="CL113" i="1" s="1"/>
  <c r="CC114" i="1" l="1"/>
  <c r="DH77" i="1"/>
  <c r="DH69" i="1"/>
  <c r="DH57" i="1"/>
  <c r="DH33" i="1"/>
  <c r="CL25" i="1"/>
  <c r="CL114" i="1" s="1"/>
  <c r="DH81" i="1"/>
  <c r="DH65" i="1"/>
  <c r="DH49" i="1"/>
  <c r="DH37" i="1"/>
  <c r="DH79" i="1"/>
  <c r="DH75" i="1"/>
  <c r="DH71" i="1"/>
  <c r="DH67" i="1"/>
  <c r="DH63" i="1"/>
  <c r="DH55" i="1"/>
  <c r="DH47" i="1"/>
  <c r="DH43" i="1"/>
  <c r="DH39" i="1"/>
  <c r="DH35" i="1"/>
  <c r="DH31" i="1"/>
  <c r="DH27" i="1"/>
  <c r="DH73" i="1"/>
  <c r="DH53" i="1"/>
  <c r="DH41" i="1"/>
  <c r="DH29" i="1"/>
  <c r="DH70" i="1"/>
  <c r="DH66" i="1"/>
  <c r="DH59" i="1"/>
  <c r="DH51" i="1"/>
  <c r="DH45" i="1"/>
  <c r="DH23" i="1"/>
  <c r="DH22" i="1"/>
  <c r="DH80" i="1"/>
  <c r="DH78" i="1"/>
  <c r="DH76" i="1"/>
  <c r="DH74" i="1"/>
  <c r="DH72" i="1"/>
  <c r="DH68" i="1"/>
  <c r="DH64" i="1"/>
  <c r="DH62" i="1"/>
  <c r="DH61" i="1"/>
  <c r="DH60" i="1"/>
  <c r="DH58" i="1"/>
  <c r="DH56" i="1"/>
  <c r="DH54" i="1"/>
  <c r="DH52" i="1"/>
  <c r="DH50" i="1"/>
  <c r="DH48" i="1"/>
  <c r="DH46" i="1"/>
  <c r="DH44" i="1"/>
  <c r="DH42" i="1"/>
  <c r="DH40" i="1"/>
  <c r="DH38" i="1"/>
  <c r="DH36" i="1"/>
  <c r="DH34" i="1"/>
  <c r="DH32" i="1"/>
  <c r="DH30" i="1"/>
  <c r="DH28" i="1"/>
  <c r="DH26" i="1"/>
  <c r="DH24" i="1"/>
  <c r="DA114" i="1" l="1"/>
  <c r="DA83" i="1"/>
  <c r="DA110" i="1"/>
  <c r="DA111" i="1"/>
  <c r="DA112" i="1"/>
  <c r="DH112" i="1" s="1"/>
  <c r="DA113" i="1"/>
  <c r="DH113" i="1" s="1"/>
  <c r="DA82" i="1"/>
  <c r="DH114" i="1" l="1"/>
  <c r="DH111" i="1"/>
  <c r="DH110" i="1"/>
  <c r="DH21" i="1"/>
  <c r="DH83" i="1"/>
  <c r="DH82" i="1"/>
  <c r="DY114" i="1" l="1"/>
  <c r="EM114" i="1"/>
</calcChain>
</file>

<file path=xl/sharedStrings.xml><?xml version="1.0" encoding="utf-8"?>
<sst xmlns="http://schemas.openxmlformats.org/spreadsheetml/2006/main" count="1347" uniqueCount="145">
  <si>
    <t>Порядковый номер позиции согласно описанию объекта закупки</t>
  </si>
  <si>
    <t>Наименование товара, работы, услуги, входящих в объект закупки</t>
  </si>
  <si>
    <t>Основные характеристики закупаемого товара, работ, услуг</t>
  </si>
  <si>
    <t>Ед. изм.</t>
  </si>
  <si>
    <t>Кол-во</t>
  </si>
  <si>
    <t>Цена, руб. за единицу товара, работы, услуги</t>
  </si>
  <si>
    <t>Начальная (максимальная) цена по позиции за ед., руб.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</si>
  <si>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</si>
  <si>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</si>
  <si>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</si>
  <si>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</si>
  <si>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</si>
  <si>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</si>
  <si>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</si>
  <si>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</si>
  <si>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Стандартное отклонение</t>
  </si>
  <si>
    <t>Коэффициент вариации</t>
  </si>
  <si>
    <t>СПРАВОЧНО:</t>
  </si>
  <si>
    <t>ИТОГО:</t>
  </si>
  <si>
    <t>7. Источник информации цены (реквизиты документов):</t>
  </si>
  <si>
    <t>от</t>
  </si>
  <si>
    <t>№</t>
  </si>
  <si>
    <t>ОМС</t>
  </si>
  <si>
    <t>Бюджет</t>
  </si>
  <si>
    <t>Сумма</t>
  </si>
  <si>
    <t>Итого:</t>
  </si>
  <si>
    <t>ПО ИСТОЧНИКАМ ФИНАНСИРОВАНИЯ</t>
  </si>
  <si>
    <t xml:space="preserve">Источник информации №1 </t>
  </si>
  <si>
    <t xml:space="preserve">Источник информации №2 </t>
  </si>
  <si>
    <t xml:space="preserve">Источник информации №3 </t>
  </si>
  <si>
    <t xml:space="preserve">Источник информации №4 </t>
  </si>
  <si>
    <t>Источник информации №5</t>
  </si>
  <si>
    <t>1. Предмет закупки</t>
  </si>
  <si>
    <t>Обоснование начальной (максимальной) цены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</si>
  <si>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</si>
  <si>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</si>
  <si>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</si>
  <si>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</si>
  <si>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>6. Начальная (максимальная) цена контракта составляет:</t>
  </si>
  <si>
    <t>шт.</t>
  </si>
  <si>
    <t>Бланк в кабинет выдачи больничных листов</t>
  </si>
  <si>
    <t>Бланк реестра</t>
  </si>
  <si>
    <t>Бланк  ЭКГ</t>
  </si>
  <si>
    <t>Бланк анализ выделений</t>
  </si>
  <si>
    <t>Бланк анализ кала</t>
  </si>
  <si>
    <t>Бланк анализ крови на RW</t>
  </si>
  <si>
    <t>Бланк анализ крови на резус-принадлежности</t>
  </si>
  <si>
    <t>Бланк анализ мочи</t>
  </si>
  <si>
    <t>Бланк анализ мочи по Нечипоренко</t>
  </si>
  <si>
    <t>Бланк биохимический анализ крови</t>
  </si>
  <si>
    <t>Бланк биохимическое исследование крови</t>
  </si>
  <si>
    <t>Бланк исследования рентген и флюорографии</t>
  </si>
  <si>
    <t>Бланк клинико-диагностическая лаборатории</t>
  </si>
  <si>
    <t>Бланк направление на прием</t>
  </si>
  <si>
    <t>Бланк общий анализ крови</t>
  </si>
  <si>
    <t>Бланк общий анализ мочи</t>
  </si>
  <si>
    <t>Бланк ПРМО</t>
  </si>
  <si>
    <t>Бланк рентгенографии</t>
  </si>
  <si>
    <t>Бланк рецепт</t>
  </si>
  <si>
    <t>Бланк спермограмма</t>
  </si>
  <si>
    <t>Бланк терапевт</t>
  </si>
  <si>
    <t>Бланк Эзофагогастродуоденоскопия</t>
  </si>
  <si>
    <t>Вкладыш в амбулаторную карту больного 6л</t>
  </si>
  <si>
    <t>Вкладыш в медицинскую карту 4л</t>
  </si>
  <si>
    <t>Выписка из медицинской карты</t>
  </si>
  <si>
    <t>Добровольное согласие</t>
  </si>
  <si>
    <t>Журнал анализа крови 100л</t>
  </si>
  <si>
    <t>Журнал анализа мочи 100л</t>
  </si>
  <si>
    <t>Журнал биохимических исследований 100л</t>
  </si>
  <si>
    <t>Журнал выдачи паспортов здоровья 100л</t>
  </si>
  <si>
    <t>Журнал ВЭК 100л</t>
  </si>
  <si>
    <t>Журнал группы крови 100л</t>
  </si>
  <si>
    <t>Журнал записи вызовов скорой помощи 100л</t>
  </si>
  <si>
    <t>Журнал записи рентгенологических исследований 100л</t>
  </si>
  <si>
    <t>Журнал послерейсовой алкометрии 100л</t>
  </si>
  <si>
    <t>Журнал предрейсовых медосмотров 100л</t>
  </si>
  <si>
    <t>Журнал приема амбулаторных больных 100л</t>
  </si>
  <si>
    <t>Журнал приема и сдачи дежурств 100л</t>
  </si>
  <si>
    <t>Журнал работы стерилизаторов 36 л</t>
  </si>
  <si>
    <t>Журнал регистрации выделений 100л</t>
  </si>
  <si>
    <t>Журнал регистрации и контроля работы бактерицидной установки 36 л</t>
  </si>
  <si>
    <t>Журнал регистрации послерейсовых медосмотров 100л</t>
  </si>
  <si>
    <t>Журнал регистрации предрейсовых осмотров 100л</t>
  </si>
  <si>
    <t>Журнал учета</t>
  </si>
  <si>
    <t>Журнал учета бол.листов100л</t>
  </si>
  <si>
    <t>Журнал учета генеральных уборок 36 л</t>
  </si>
  <si>
    <t>Журнал учета обязат.медосмотров100л</t>
  </si>
  <si>
    <t>Журнал учета обязательных медосмотров 100л</t>
  </si>
  <si>
    <t>Журнал учета паспорта здоровья 100л</t>
  </si>
  <si>
    <t>Журнал учета получения и расходования дез. средств100л</t>
  </si>
  <si>
    <t>Журнал учета посещения медицинского пункта100л</t>
  </si>
  <si>
    <t>Журнал учета прихода и расхода перевяз.мат100л</t>
  </si>
  <si>
    <t>Журнал учета процедур100л</t>
  </si>
  <si>
    <t>Журнал экспресс-тестирования100л</t>
  </si>
  <si>
    <t>Заключение медицинского учреждения</t>
  </si>
  <si>
    <t>Заключение медицинского учреждения № 984н</t>
  </si>
  <si>
    <t>Заключение предварительного медосмотра</t>
  </si>
  <si>
    <t>Заключение предварительного медосмотра (РЖД)</t>
  </si>
  <si>
    <t>Индивидуальная карта амбулаторного больного (город) 8 л</t>
  </si>
  <si>
    <t>Индивидуальная карта амбулаторного больного (ОМС) 20 л</t>
  </si>
  <si>
    <t>Индивидуальная карта амбулаторного больного (РЖД) 80 л</t>
  </si>
  <si>
    <t>Информационное согласие на медицинский пункт</t>
  </si>
  <si>
    <t>Информационное согласие на медицинское вмешательство</t>
  </si>
  <si>
    <t>Информационный лист</t>
  </si>
  <si>
    <t>Информационный отказ на медицинское вмешательство</t>
  </si>
  <si>
    <t>Карта больного дневного стационара 20 л</t>
  </si>
  <si>
    <t>Карта больного дневного стационара (ОМС) 15 л</t>
  </si>
  <si>
    <t>Карта учета диспансеризации</t>
  </si>
  <si>
    <t>Лист прохождения врачебно-экспертной комиссии</t>
  </si>
  <si>
    <t>Личные карточки (АКУ 23) 18л</t>
  </si>
  <si>
    <t>Медицинская справка</t>
  </si>
  <si>
    <t>Медицинская справка о допуске к управлению транспортным средством</t>
  </si>
  <si>
    <t>Медицинское заключение об отсутствии медицинских противопоказаний к владению оружия</t>
  </si>
  <si>
    <t>Наклейки для дез. средств</t>
  </si>
  <si>
    <t>Направление на ВЭК</t>
  </si>
  <si>
    <t>Направление на консультацию и во вспомогательные кабинеты</t>
  </si>
  <si>
    <t>Направление на цитологическое исследование</t>
  </si>
  <si>
    <t>Отказ от медицинского вмешательств</t>
  </si>
  <si>
    <t>Паспорт здоровья 025/у ГС 6 л</t>
  </si>
  <si>
    <t>Паспорт здоровья 6 л</t>
  </si>
  <si>
    <t>Паспорт здоровья РЖД 6 л</t>
  </si>
  <si>
    <t>Протокол кольпоскопии</t>
  </si>
  <si>
    <t xml:space="preserve">Протокол УЗИ </t>
  </si>
  <si>
    <t>Рентгенографический кабинет</t>
  </si>
  <si>
    <t>Согласие на психиатрическое освидетельствование</t>
  </si>
  <si>
    <t>Справка форма 086У</t>
  </si>
  <si>
    <t xml:space="preserve">Талон амбулаторного пациента </t>
  </si>
  <si>
    <t>Талон к врачу</t>
  </si>
  <si>
    <t>Тетрадь контроля холодового режима 36 л</t>
  </si>
  <si>
    <t>Эпикриз бланк</t>
  </si>
  <si>
    <t>Журнал регистрации амбулаторного болльного 100л</t>
  </si>
  <si>
    <t>Журнал регистрации предрейсовых медицинских осмотров локомотивных бригад 100л</t>
  </si>
  <si>
    <t>А-6</t>
  </si>
  <si>
    <t>А-4</t>
  </si>
  <si>
    <t>А-5</t>
  </si>
  <si>
    <t>А-7</t>
  </si>
  <si>
    <t>А5</t>
  </si>
  <si>
    <t xml:space="preserve">А-4   </t>
  </si>
  <si>
    <t>Поставка бланков</t>
  </si>
  <si>
    <t>А-6, офсетная 65 грамм</t>
  </si>
  <si>
    <t>А-4, офсетная 65 грамм</t>
  </si>
  <si>
    <t>А-5, офсетная 65 грамм</t>
  </si>
  <si>
    <t>А-7, офсетная 65 грамм</t>
  </si>
  <si>
    <t>2 091 417 (Два миллиона девяносто одна тысяча четыреста семнадцать) рублей 00 копеек</t>
  </si>
  <si>
    <t>Табель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</si>
</sst>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1"/>
      <color theme="0" tint="-0.34998626667073579"/>
      <name val="Times New Roman"/>
      <family val="1"/>
      <charset val="204"/>
    </font>
    <font>
      <sz val="9"/>
      <color theme="0" tint="-0.3499862666707357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14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8</xdr:row>
      <xdr:rowOff>66675</xdr:rowOff>
    </xdr:from>
    <xdr:to>
      <xdr:col>60</xdr:col>
      <xdr:colOff>38100</xdr:colOff>
      <xdr:row>8</xdr:row>
      <xdr:rowOff>466725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2933700"/>
          <a:ext cx="17526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S144"/>
  <sheetViews>
    <sheetView tabSelected="1" view="pageBreakPreview" zoomScale="106" zoomScaleSheetLayoutView="106" workbookViewId="0">
      <selection activeCell="CL21" sqref="CL21:CU113"/>
    </sheetView>
  </sheetViews>
  <sheetFormatPr defaultRowHeight="15" x14ac:dyDescent="0.25"/>
  <cols>
    <col min="1" max="64" width="1.7109375" style="2" customWidth="1"/>
    <col min="65" max="80" width="1.7109375" style="2" hidden="1" customWidth="1"/>
    <col min="81" max="99" width="1.7109375" style="2" customWidth="1"/>
    <col min="100" max="102" width="1.7109375" style="6" customWidth="1"/>
    <col min="103" max="104" width="1.7109375" style="6" hidden="1" customWidth="1"/>
    <col min="105" max="118" width="1.7109375" style="12" hidden="1" customWidth="1"/>
    <col min="119" max="120" width="1.7109375" style="6" hidden="1" customWidth="1"/>
    <col min="121" max="121" width="1.7109375" style="6" customWidth="1"/>
    <col min="122" max="149" width="1.7109375" style="6" hidden="1" customWidth="1"/>
    <col min="150" max="156" width="1.7109375" style="2" customWidth="1"/>
    <col min="157" max="16384" width="9.140625" style="2"/>
  </cols>
  <sheetData>
    <row r="1" spans="1:149" x14ac:dyDescent="0.25">
      <c r="A1" s="56" t="s">
        <v>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</row>
    <row r="3" spans="1:149" x14ac:dyDescent="0.25">
      <c r="A3" s="57" t="s">
        <v>32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 t="s">
        <v>138</v>
      </c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</row>
    <row r="4" spans="1:149" s="3" customForma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7"/>
      <c r="CW4" s="7"/>
      <c r="CX4" s="7"/>
      <c r="CY4" s="7"/>
      <c r="CZ4" s="7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</row>
    <row r="5" spans="1:149" ht="15" customHeight="1" x14ac:dyDescent="0.25">
      <c r="A5" s="57" t="s">
        <v>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8">
        <v>43546</v>
      </c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</row>
    <row r="6" spans="1:149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</row>
    <row r="7" spans="1:149" ht="60" customHeight="1" x14ac:dyDescent="0.25">
      <c r="A7" s="44" t="s">
        <v>34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57" t="s">
        <v>35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</row>
    <row r="8" spans="1:149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</row>
    <row r="9" spans="1:149" ht="45.75" customHeight="1" x14ac:dyDescent="0.25">
      <c r="A9" s="57" t="s">
        <v>36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</row>
    <row r="10" spans="1:149" x14ac:dyDescent="0.25">
      <c r="A10" s="57" t="s">
        <v>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</row>
    <row r="11" spans="1:149" x14ac:dyDescent="0.25">
      <c r="A11" s="57" t="s">
        <v>10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</row>
    <row r="12" spans="1:149" x14ac:dyDescent="0.25">
      <c r="A12" s="57" t="s">
        <v>11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</row>
    <row r="13" spans="1:149" x14ac:dyDescent="0.25">
      <c r="A13" s="57" t="s">
        <v>12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</row>
    <row r="14" spans="1:149" x14ac:dyDescent="0.25">
      <c r="A14" s="57" t="s">
        <v>13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</row>
    <row r="15" spans="1:149" ht="46.5" customHeight="1" x14ac:dyDescent="0.25">
      <c r="A15" s="57" t="s">
        <v>14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</row>
    <row r="16" spans="1:149" x14ac:dyDescent="0.2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</row>
    <row r="17" spans="1:149" x14ac:dyDescent="0.25">
      <c r="A17" s="57" t="s">
        <v>37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</row>
    <row r="18" spans="1:149" ht="15" customHeight="1" x14ac:dyDescent="0.2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DA18" s="61" t="s">
        <v>17</v>
      </c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8"/>
      <c r="DP18" s="8"/>
      <c r="DQ18" s="8"/>
      <c r="DR18" s="49" t="s">
        <v>26</v>
      </c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</row>
    <row r="19" spans="1:149" s="1" customFormat="1" ht="27" customHeight="1" x14ac:dyDescent="0.25">
      <c r="A19" s="55" t="s">
        <v>0</v>
      </c>
      <c r="B19" s="55"/>
      <c r="C19" s="55"/>
      <c r="D19" s="55"/>
      <c r="E19" s="55"/>
      <c r="F19" s="55"/>
      <c r="G19" s="55" t="s">
        <v>1</v>
      </c>
      <c r="H19" s="55"/>
      <c r="I19" s="55"/>
      <c r="J19" s="55"/>
      <c r="K19" s="55"/>
      <c r="L19" s="55"/>
      <c r="M19" s="55"/>
      <c r="N19" s="55"/>
      <c r="O19" s="55"/>
      <c r="P19" s="55"/>
      <c r="Q19" s="55" t="s">
        <v>2</v>
      </c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 t="s">
        <v>3</v>
      </c>
      <c r="AD19" s="55"/>
      <c r="AE19" s="55"/>
      <c r="AF19" s="55"/>
      <c r="AG19" s="55"/>
      <c r="AH19" s="55" t="s">
        <v>4</v>
      </c>
      <c r="AI19" s="55"/>
      <c r="AJ19" s="55"/>
      <c r="AK19" s="55"/>
      <c r="AL19" s="55"/>
      <c r="AM19" s="55"/>
      <c r="AN19" s="55"/>
      <c r="AO19" s="55" t="s">
        <v>5</v>
      </c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 t="s">
        <v>6</v>
      </c>
      <c r="CD19" s="55"/>
      <c r="CE19" s="55"/>
      <c r="CF19" s="55"/>
      <c r="CG19" s="55"/>
      <c r="CH19" s="55"/>
      <c r="CI19" s="55"/>
      <c r="CJ19" s="55"/>
      <c r="CK19" s="55"/>
      <c r="CL19" s="55" t="s">
        <v>7</v>
      </c>
      <c r="CM19" s="55"/>
      <c r="CN19" s="55"/>
      <c r="CO19" s="55"/>
      <c r="CP19" s="55"/>
      <c r="CQ19" s="55"/>
      <c r="CR19" s="55"/>
      <c r="CS19" s="55"/>
      <c r="CT19" s="55"/>
      <c r="CU19" s="55"/>
      <c r="CV19" s="9"/>
      <c r="CW19" s="9"/>
      <c r="CX19" s="9"/>
      <c r="CY19" s="9"/>
      <c r="CZ19" s="9"/>
      <c r="DA19" s="51" t="s">
        <v>15</v>
      </c>
      <c r="DB19" s="51"/>
      <c r="DC19" s="51"/>
      <c r="DD19" s="51"/>
      <c r="DE19" s="51"/>
      <c r="DF19" s="51"/>
      <c r="DG19" s="51"/>
      <c r="DH19" s="51" t="s">
        <v>16</v>
      </c>
      <c r="DI19" s="51"/>
      <c r="DJ19" s="51"/>
      <c r="DK19" s="51"/>
      <c r="DL19" s="51"/>
      <c r="DM19" s="51"/>
      <c r="DN19" s="51"/>
      <c r="DO19" s="9"/>
      <c r="DP19" s="9"/>
      <c r="DQ19" s="9"/>
      <c r="DR19" s="50" t="s">
        <v>22</v>
      </c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 t="s">
        <v>23</v>
      </c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</row>
    <row r="20" spans="1:149" s="1" customFormat="1" ht="84.75" customHeight="1" x14ac:dyDescent="0.2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 t="s">
        <v>27</v>
      </c>
      <c r="AP20" s="55"/>
      <c r="AQ20" s="55"/>
      <c r="AR20" s="55"/>
      <c r="AS20" s="55"/>
      <c r="AT20" s="55"/>
      <c r="AU20" s="55"/>
      <c r="AV20" s="55"/>
      <c r="AW20" s="55" t="s">
        <v>28</v>
      </c>
      <c r="AX20" s="55"/>
      <c r="AY20" s="55"/>
      <c r="AZ20" s="55"/>
      <c r="BA20" s="55"/>
      <c r="BB20" s="55"/>
      <c r="BC20" s="55"/>
      <c r="BD20" s="55"/>
      <c r="BE20" s="55" t="s">
        <v>29</v>
      </c>
      <c r="BF20" s="55"/>
      <c r="BG20" s="55"/>
      <c r="BH20" s="55"/>
      <c r="BI20" s="55"/>
      <c r="BJ20" s="55"/>
      <c r="BK20" s="55"/>
      <c r="BL20" s="55"/>
      <c r="BM20" s="55" t="s">
        <v>30</v>
      </c>
      <c r="BN20" s="55"/>
      <c r="BO20" s="55"/>
      <c r="BP20" s="55"/>
      <c r="BQ20" s="55"/>
      <c r="BR20" s="55"/>
      <c r="BS20" s="55"/>
      <c r="BT20" s="55"/>
      <c r="BU20" s="55" t="s">
        <v>31</v>
      </c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9"/>
      <c r="CW20" s="9"/>
      <c r="CX20" s="9"/>
      <c r="CY20" s="9"/>
      <c r="CZ20" s="9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9"/>
      <c r="DP20" s="9"/>
      <c r="DQ20" s="9"/>
      <c r="DR20" s="50" t="s">
        <v>4</v>
      </c>
      <c r="DS20" s="50"/>
      <c r="DT20" s="50"/>
      <c r="DU20" s="50"/>
      <c r="DV20" s="50"/>
      <c r="DW20" s="50"/>
      <c r="DX20" s="50"/>
      <c r="DY20" s="50" t="s">
        <v>24</v>
      </c>
      <c r="DZ20" s="50"/>
      <c r="EA20" s="50"/>
      <c r="EB20" s="50"/>
      <c r="EC20" s="50"/>
      <c r="ED20" s="50"/>
      <c r="EE20" s="50"/>
      <c r="EF20" s="50" t="s">
        <v>4</v>
      </c>
      <c r="EG20" s="50"/>
      <c r="EH20" s="50"/>
      <c r="EI20" s="50"/>
      <c r="EJ20" s="50"/>
      <c r="EK20" s="50"/>
      <c r="EL20" s="50"/>
      <c r="EM20" s="50" t="s">
        <v>24</v>
      </c>
      <c r="EN20" s="50"/>
      <c r="EO20" s="50"/>
      <c r="EP20" s="50"/>
      <c r="EQ20" s="50"/>
      <c r="ER20" s="50"/>
      <c r="ES20" s="50"/>
    </row>
    <row r="21" spans="1:149" s="17" customFormat="1" ht="39.950000000000003" customHeight="1" x14ac:dyDescent="0.25">
      <c r="A21" s="25">
        <v>1</v>
      </c>
      <c r="B21" s="25"/>
      <c r="C21" s="25"/>
      <c r="D21" s="25"/>
      <c r="E21" s="25"/>
      <c r="F21" s="25"/>
      <c r="G21" s="26" t="s">
        <v>40</v>
      </c>
      <c r="H21" s="27"/>
      <c r="I21" s="27"/>
      <c r="J21" s="27"/>
      <c r="K21" s="27"/>
      <c r="L21" s="27"/>
      <c r="M21" s="27"/>
      <c r="N21" s="27"/>
      <c r="O21" s="27"/>
      <c r="P21" s="28"/>
      <c r="Q21" s="26" t="s">
        <v>139</v>
      </c>
      <c r="R21" s="27" t="s">
        <v>132</v>
      </c>
      <c r="S21" s="27" t="s">
        <v>132</v>
      </c>
      <c r="T21" s="27" t="s">
        <v>132</v>
      </c>
      <c r="U21" s="27" t="s">
        <v>132</v>
      </c>
      <c r="V21" s="27" t="s">
        <v>132</v>
      </c>
      <c r="W21" s="27" t="s">
        <v>132</v>
      </c>
      <c r="X21" s="27" t="s">
        <v>132</v>
      </c>
      <c r="Y21" s="27" t="s">
        <v>132</v>
      </c>
      <c r="Z21" s="27" t="s">
        <v>132</v>
      </c>
      <c r="AA21" s="27" t="s">
        <v>132</v>
      </c>
      <c r="AB21" s="28" t="s">
        <v>132</v>
      </c>
      <c r="AC21" s="25" t="s">
        <v>39</v>
      </c>
      <c r="AD21" s="25"/>
      <c r="AE21" s="25"/>
      <c r="AF21" s="25"/>
      <c r="AG21" s="25"/>
      <c r="AH21" s="52">
        <v>3000</v>
      </c>
      <c r="AI21" s="53">
        <v>3000</v>
      </c>
      <c r="AJ21" s="53">
        <v>3000</v>
      </c>
      <c r="AK21" s="53">
        <v>3000</v>
      </c>
      <c r="AL21" s="53">
        <v>3000</v>
      </c>
      <c r="AM21" s="53">
        <v>3000</v>
      </c>
      <c r="AN21" s="54">
        <v>3000</v>
      </c>
      <c r="AO21" s="30">
        <v>0.9</v>
      </c>
      <c r="AP21" s="31">
        <v>0.9</v>
      </c>
      <c r="AQ21" s="31">
        <v>0.9</v>
      </c>
      <c r="AR21" s="31">
        <v>0.9</v>
      </c>
      <c r="AS21" s="31">
        <v>0.9</v>
      </c>
      <c r="AT21" s="31">
        <v>0.9</v>
      </c>
      <c r="AU21" s="31">
        <v>0.9</v>
      </c>
      <c r="AV21" s="32">
        <v>0.9</v>
      </c>
      <c r="AW21" s="30">
        <v>0.62</v>
      </c>
      <c r="AX21" s="31"/>
      <c r="AY21" s="31"/>
      <c r="AZ21" s="31"/>
      <c r="BA21" s="31"/>
      <c r="BB21" s="31"/>
      <c r="BC21" s="31"/>
      <c r="BD21" s="32"/>
      <c r="BE21" s="33">
        <v>1</v>
      </c>
      <c r="BF21" s="34"/>
      <c r="BG21" s="34"/>
      <c r="BH21" s="34"/>
      <c r="BI21" s="34"/>
      <c r="BJ21" s="34"/>
      <c r="BK21" s="34"/>
      <c r="BL21" s="35"/>
      <c r="BM21" s="33"/>
      <c r="BN21" s="34"/>
      <c r="BO21" s="34"/>
      <c r="BP21" s="34"/>
      <c r="BQ21" s="34"/>
      <c r="BR21" s="34"/>
      <c r="BS21" s="34"/>
      <c r="BT21" s="35"/>
      <c r="BU21" s="33"/>
      <c r="BV21" s="34"/>
      <c r="BW21" s="34"/>
      <c r="BX21" s="34"/>
      <c r="BY21" s="34"/>
      <c r="BZ21" s="34"/>
      <c r="CA21" s="34"/>
      <c r="CB21" s="35"/>
      <c r="CC21" s="30">
        <f>ROUND(AVERAGE(AO21:CB21),2)</f>
        <v>0.88</v>
      </c>
      <c r="CD21" s="31"/>
      <c r="CE21" s="31"/>
      <c r="CF21" s="31"/>
      <c r="CG21" s="31"/>
      <c r="CH21" s="31"/>
      <c r="CI21" s="31"/>
      <c r="CJ21" s="31"/>
      <c r="CK21" s="32"/>
      <c r="CL21" s="30">
        <f>$AH21*CC21</f>
        <v>2640</v>
      </c>
      <c r="CM21" s="31"/>
      <c r="CN21" s="31"/>
      <c r="CO21" s="31"/>
      <c r="CP21" s="31"/>
      <c r="CQ21" s="31"/>
      <c r="CR21" s="31"/>
      <c r="CS21" s="31"/>
      <c r="CT21" s="31"/>
      <c r="CU21" s="32"/>
      <c r="CV21" s="6"/>
      <c r="CW21" s="6"/>
      <c r="CX21" s="6"/>
      <c r="CY21" s="6"/>
      <c r="CZ21" s="6"/>
      <c r="DA21" s="22">
        <f t="shared" ref="DA21:DA82" si="0">STDEVA(AO21:CB21)</f>
        <v>9.7273954490513709E-2</v>
      </c>
      <c r="DB21" s="22"/>
      <c r="DC21" s="22"/>
      <c r="DD21" s="22"/>
      <c r="DE21" s="22"/>
      <c r="DF21" s="22"/>
      <c r="DG21" s="22"/>
      <c r="DH21" s="22">
        <f t="shared" ref="DH21:DH82" si="1">DA21/CC21*100</f>
        <v>11.053858464831103</v>
      </c>
      <c r="DI21" s="22"/>
      <c r="DJ21" s="22"/>
      <c r="DK21" s="22"/>
      <c r="DL21" s="22"/>
      <c r="DM21" s="22"/>
      <c r="DN21" s="22"/>
      <c r="DO21" s="6"/>
      <c r="DP21" s="6"/>
      <c r="DQ21" s="6"/>
      <c r="DR21" s="16"/>
      <c r="DS21" s="16"/>
      <c r="DT21" s="16"/>
      <c r="DU21" s="16"/>
      <c r="DV21" s="16"/>
      <c r="DW21" s="16"/>
      <c r="DX21" s="16"/>
      <c r="DY21" s="15"/>
      <c r="DZ21" s="15"/>
      <c r="EA21" s="15"/>
      <c r="EB21" s="15"/>
      <c r="EC21" s="15"/>
      <c r="ED21" s="15"/>
      <c r="EE21" s="15"/>
      <c r="EF21" s="16"/>
      <c r="EG21" s="16"/>
      <c r="EH21" s="16"/>
      <c r="EI21" s="16"/>
      <c r="EJ21" s="16"/>
      <c r="EK21" s="16"/>
      <c r="EL21" s="16"/>
      <c r="EM21" s="15"/>
      <c r="EN21" s="15"/>
      <c r="EO21" s="15"/>
      <c r="EP21" s="15"/>
      <c r="EQ21" s="15"/>
      <c r="ER21" s="15"/>
      <c r="ES21" s="15"/>
    </row>
    <row r="22" spans="1:149" s="19" customFormat="1" ht="39.950000000000003" customHeight="1" x14ac:dyDescent="0.25">
      <c r="A22" s="25">
        <v>2</v>
      </c>
      <c r="B22" s="25"/>
      <c r="C22" s="25"/>
      <c r="D22" s="25"/>
      <c r="E22" s="25"/>
      <c r="F22" s="25"/>
      <c r="G22" s="26" t="s">
        <v>41</v>
      </c>
      <c r="H22" s="27"/>
      <c r="I22" s="27"/>
      <c r="J22" s="27"/>
      <c r="K22" s="27"/>
      <c r="L22" s="27"/>
      <c r="M22" s="27"/>
      <c r="N22" s="27"/>
      <c r="O22" s="27"/>
      <c r="P22" s="28"/>
      <c r="Q22" s="26" t="s">
        <v>140</v>
      </c>
      <c r="R22" s="27" t="s">
        <v>133</v>
      </c>
      <c r="S22" s="27" t="s">
        <v>133</v>
      </c>
      <c r="T22" s="27" t="s">
        <v>133</v>
      </c>
      <c r="U22" s="27" t="s">
        <v>133</v>
      </c>
      <c r="V22" s="27" t="s">
        <v>133</v>
      </c>
      <c r="W22" s="27" t="s">
        <v>133</v>
      </c>
      <c r="X22" s="27" t="s">
        <v>133</v>
      </c>
      <c r="Y22" s="27" t="s">
        <v>133</v>
      </c>
      <c r="Z22" s="27" t="s">
        <v>133</v>
      </c>
      <c r="AA22" s="27" t="s">
        <v>133</v>
      </c>
      <c r="AB22" s="28" t="s">
        <v>133</v>
      </c>
      <c r="AC22" s="25" t="s">
        <v>39</v>
      </c>
      <c r="AD22" s="25"/>
      <c r="AE22" s="25"/>
      <c r="AF22" s="25"/>
      <c r="AG22" s="25"/>
      <c r="AH22" s="29">
        <v>10000</v>
      </c>
      <c r="AI22" s="29">
        <v>10000</v>
      </c>
      <c r="AJ22" s="29">
        <v>10000</v>
      </c>
      <c r="AK22" s="29">
        <v>10000</v>
      </c>
      <c r="AL22" s="29">
        <v>10000</v>
      </c>
      <c r="AM22" s="29">
        <v>10000</v>
      </c>
      <c r="AN22" s="29">
        <v>10000</v>
      </c>
      <c r="AO22" s="24">
        <v>2.5</v>
      </c>
      <c r="AP22" s="24">
        <v>2.5</v>
      </c>
      <c r="AQ22" s="24">
        <v>2.5</v>
      </c>
      <c r="AR22" s="24">
        <v>2.5</v>
      </c>
      <c r="AS22" s="24">
        <v>2.5</v>
      </c>
      <c r="AT22" s="24">
        <v>2.5</v>
      </c>
      <c r="AU22" s="24">
        <v>2.5</v>
      </c>
      <c r="AV22" s="24">
        <v>2.5</v>
      </c>
      <c r="AW22" s="24">
        <v>1.6</v>
      </c>
      <c r="AX22" s="24"/>
      <c r="AY22" s="24"/>
      <c r="AZ22" s="24"/>
      <c r="BA22" s="24"/>
      <c r="BB22" s="24"/>
      <c r="BC22" s="24"/>
      <c r="BD22" s="24"/>
      <c r="BE22" s="23">
        <v>2.5499999999999998</v>
      </c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4">
        <f t="shared" ref="CC22:CC111" si="2">ROUND(AVERAGE(AO22:CB22),2)</f>
        <v>2.42</v>
      </c>
      <c r="CD22" s="24"/>
      <c r="CE22" s="24"/>
      <c r="CF22" s="24"/>
      <c r="CG22" s="24"/>
      <c r="CH22" s="24"/>
      <c r="CI22" s="24"/>
      <c r="CJ22" s="24"/>
      <c r="CK22" s="24"/>
      <c r="CL22" s="24">
        <f t="shared" ref="CL22:CL52" si="3">$AH22*CC22</f>
        <v>24200</v>
      </c>
      <c r="CM22" s="24"/>
      <c r="CN22" s="24"/>
      <c r="CO22" s="24"/>
      <c r="CP22" s="24"/>
      <c r="CQ22" s="24"/>
      <c r="CR22" s="24"/>
      <c r="CS22" s="24"/>
      <c r="CT22" s="24"/>
      <c r="CU22" s="24"/>
      <c r="CV22" s="6"/>
      <c r="CW22" s="6"/>
      <c r="CX22" s="6"/>
      <c r="CY22" s="6"/>
      <c r="CZ22" s="6"/>
      <c r="DA22" s="22">
        <f t="shared" ref="DA22:DA81" si="4">STDEVA(AO22:CB22)</f>
        <v>0.28679260799399758</v>
      </c>
      <c r="DB22" s="22"/>
      <c r="DC22" s="22"/>
      <c r="DD22" s="22"/>
      <c r="DE22" s="22"/>
      <c r="DF22" s="22"/>
      <c r="DG22" s="22"/>
      <c r="DH22" s="22">
        <f t="shared" ref="DH22:DH81" si="5">DA22/CC22*100</f>
        <v>11.850934214627999</v>
      </c>
      <c r="DI22" s="22"/>
      <c r="DJ22" s="22"/>
      <c r="DK22" s="22"/>
      <c r="DL22" s="22"/>
      <c r="DM22" s="22"/>
      <c r="DN22" s="22"/>
      <c r="DO22" s="6"/>
      <c r="DP22" s="6"/>
      <c r="DQ22" s="6"/>
      <c r="DR22" s="16"/>
      <c r="DS22" s="16"/>
      <c r="DT22" s="16"/>
      <c r="DU22" s="16"/>
      <c r="DV22" s="16"/>
      <c r="DW22" s="16"/>
      <c r="DX22" s="16"/>
      <c r="DY22" s="18"/>
      <c r="DZ22" s="18"/>
      <c r="EA22" s="18"/>
      <c r="EB22" s="18"/>
      <c r="EC22" s="18"/>
      <c r="ED22" s="18"/>
      <c r="EE22" s="18"/>
      <c r="EF22" s="16"/>
      <c r="EG22" s="16"/>
      <c r="EH22" s="16"/>
      <c r="EI22" s="16"/>
      <c r="EJ22" s="16"/>
      <c r="EK22" s="16"/>
      <c r="EL22" s="16"/>
      <c r="EM22" s="18"/>
      <c r="EN22" s="18"/>
      <c r="EO22" s="18"/>
      <c r="EP22" s="18"/>
      <c r="EQ22" s="18"/>
      <c r="ER22" s="18"/>
      <c r="ES22" s="18"/>
    </row>
    <row r="23" spans="1:149" s="19" customFormat="1" ht="39.950000000000003" customHeight="1" x14ac:dyDescent="0.25">
      <c r="A23" s="25">
        <v>3</v>
      </c>
      <c r="B23" s="25"/>
      <c r="C23" s="25"/>
      <c r="D23" s="25"/>
      <c r="E23" s="25"/>
      <c r="F23" s="25"/>
      <c r="G23" s="26" t="s">
        <v>42</v>
      </c>
      <c r="H23" s="27"/>
      <c r="I23" s="27"/>
      <c r="J23" s="27"/>
      <c r="K23" s="27"/>
      <c r="L23" s="27"/>
      <c r="M23" s="27"/>
      <c r="N23" s="27"/>
      <c r="O23" s="27"/>
      <c r="P23" s="28"/>
      <c r="Q23" s="26" t="s">
        <v>141</v>
      </c>
      <c r="R23" s="27" t="s">
        <v>134</v>
      </c>
      <c r="S23" s="27" t="s">
        <v>134</v>
      </c>
      <c r="T23" s="27" t="s">
        <v>134</v>
      </c>
      <c r="U23" s="27" t="s">
        <v>134</v>
      </c>
      <c r="V23" s="27" t="s">
        <v>134</v>
      </c>
      <c r="W23" s="27" t="s">
        <v>134</v>
      </c>
      <c r="X23" s="27" t="s">
        <v>134</v>
      </c>
      <c r="Y23" s="27" t="s">
        <v>134</v>
      </c>
      <c r="Z23" s="27" t="s">
        <v>134</v>
      </c>
      <c r="AA23" s="27" t="s">
        <v>134</v>
      </c>
      <c r="AB23" s="28" t="s">
        <v>134</v>
      </c>
      <c r="AC23" s="25" t="s">
        <v>39</v>
      </c>
      <c r="AD23" s="25"/>
      <c r="AE23" s="25"/>
      <c r="AF23" s="25"/>
      <c r="AG23" s="25"/>
      <c r="AH23" s="29">
        <v>10000</v>
      </c>
      <c r="AI23" s="29">
        <v>10000</v>
      </c>
      <c r="AJ23" s="29">
        <v>10000</v>
      </c>
      <c r="AK23" s="29">
        <v>10000</v>
      </c>
      <c r="AL23" s="29">
        <v>10000</v>
      </c>
      <c r="AM23" s="29">
        <v>10000</v>
      </c>
      <c r="AN23" s="29">
        <v>10000</v>
      </c>
      <c r="AO23" s="24">
        <v>1.5</v>
      </c>
      <c r="AP23" s="24">
        <v>1.5</v>
      </c>
      <c r="AQ23" s="24">
        <v>1.5</v>
      </c>
      <c r="AR23" s="24">
        <v>1.5</v>
      </c>
      <c r="AS23" s="24">
        <v>1.5</v>
      </c>
      <c r="AT23" s="24">
        <v>1.5</v>
      </c>
      <c r="AU23" s="24">
        <v>1.5</v>
      </c>
      <c r="AV23" s="24">
        <v>1.5</v>
      </c>
      <c r="AW23" s="24">
        <v>0.95</v>
      </c>
      <c r="AX23" s="24"/>
      <c r="AY23" s="24"/>
      <c r="AZ23" s="24"/>
      <c r="BA23" s="24"/>
      <c r="BB23" s="24"/>
      <c r="BC23" s="24"/>
      <c r="BD23" s="24"/>
      <c r="BE23" s="23">
        <v>1.55</v>
      </c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4">
        <f t="shared" si="2"/>
        <v>1.45</v>
      </c>
      <c r="CD23" s="24"/>
      <c r="CE23" s="24"/>
      <c r="CF23" s="24"/>
      <c r="CG23" s="24"/>
      <c r="CH23" s="24"/>
      <c r="CI23" s="24"/>
      <c r="CJ23" s="24"/>
      <c r="CK23" s="24"/>
      <c r="CL23" s="24">
        <f t="shared" si="3"/>
        <v>14500</v>
      </c>
      <c r="CM23" s="24"/>
      <c r="CN23" s="24"/>
      <c r="CO23" s="24"/>
      <c r="CP23" s="24"/>
      <c r="CQ23" s="24"/>
      <c r="CR23" s="24"/>
      <c r="CS23" s="24"/>
      <c r="CT23" s="24"/>
      <c r="CU23" s="24"/>
      <c r="CV23" s="6"/>
      <c r="CW23" s="6"/>
      <c r="CX23" s="6"/>
      <c r="CY23" s="6"/>
      <c r="CZ23" s="6"/>
      <c r="DA23" s="22">
        <f t="shared" si="4"/>
        <v>0.17638342073763974</v>
      </c>
      <c r="DB23" s="22"/>
      <c r="DC23" s="22"/>
      <c r="DD23" s="22"/>
      <c r="DE23" s="22"/>
      <c r="DF23" s="22"/>
      <c r="DG23" s="22"/>
      <c r="DH23" s="22">
        <f t="shared" si="5"/>
        <v>12.164373843975154</v>
      </c>
      <c r="DI23" s="22"/>
      <c r="DJ23" s="22"/>
      <c r="DK23" s="22"/>
      <c r="DL23" s="22"/>
      <c r="DM23" s="22"/>
      <c r="DN23" s="22"/>
      <c r="DO23" s="6"/>
      <c r="DP23" s="6"/>
      <c r="DQ23" s="6"/>
      <c r="DR23" s="16"/>
      <c r="DS23" s="16"/>
      <c r="DT23" s="16"/>
      <c r="DU23" s="16"/>
      <c r="DV23" s="16"/>
      <c r="DW23" s="16"/>
      <c r="DX23" s="16"/>
      <c r="DY23" s="18"/>
      <c r="DZ23" s="18"/>
      <c r="EA23" s="18"/>
      <c r="EB23" s="18"/>
      <c r="EC23" s="18"/>
      <c r="ED23" s="18"/>
      <c r="EE23" s="18"/>
      <c r="EF23" s="16"/>
      <c r="EG23" s="16"/>
      <c r="EH23" s="16"/>
      <c r="EI23" s="16"/>
      <c r="EJ23" s="16"/>
      <c r="EK23" s="16"/>
      <c r="EL23" s="16"/>
      <c r="EM23" s="18"/>
      <c r="EN23" s="18"/>
      <c r="EO23" s="18"/>
      <c r="EP23" s="18"/>
      <c r="EQ23" s="18"/>
      <c r="ER23" s="18"/>
      <c r="ES23" s="18"/>
    </row>
    <row r="24" spans="1:149" s="19" customFormat="1" ht="39.950000000000003" customHeight="1" x14ac:dyDescent="0.25">
      <c r="A24" s="25">
        <v>4</v>
      </c>
      <c r="B24" s="25"/>
      <c r="C24" s="25"/>
      <c r="D24" s="25"/>
      <c r="E24" s="25"/>
      <c r="F24" s="25"/>
      <c r="G24" s="26" t="s">
        <v>43</v>
      </c>
      <c r="H24" s="27"/>
      <c r="I24" s="27"/>
      <c r="J24" s="27"/>
      <c r="K24" s="27"/>
      <c r="L24" s="27"/>
      <c r="M24" s="27"/>
      <c r="N24" s="27"/>
      <c r="O24" s="27"/>
      <c r="P24" s="28"/>
      <c r="Q24" s="26" t="s">
        <v>139</v>
      </c>
      <c r="R24" s="27" t="s">
        <v>132</v>
      </c>
      <c r="S24" s="27" t="s">
        <v>132</v>
      </c>
      <c r="T24" s="27" t="s">
        <v>132</v>
      </c>
      <c r="U24" s="27" t="s">
        <v>132</v>
      </c>
      <c r="V24" s="27" t="s">
        <v>132</v>
      </c>
      <c r="W24" s="27" t="s">
        <v>132</v>
      </c>
      <c r="X24" s="27" t="s">
        <v>132</v>
      </c>
      <c r="Y24" s="27" t="s">
        <v>132</v>
      </c>
      <c r="Z24" s="27" t="s">
        <v>132</v>
      </c>
      <c r="AA24" s="27" t="s">
        <v>132</v>
      </c>
      <c r="AB24" s="28" t="s">
        <v>132</v>
      </c>
      <c r="AC24" s="25" t="s">
        <v>39</v>
      </c>
      <c r="AD24" s="25"/>
      <c r="AE24" s="25"/>
      <c r="AF24" s="25"/>
      <c r="AG24" s="25"/>
      <c r="AH24" s="29">
        <v>5000</v>
      </c>
      <c r="AI24" s="29">
        <v>5000</v>
      </c>
      <c r="AJ24" s="29">
        <v>5000</v>
      </c>
      <c r="AK24" s="29">
        <v>5000</v>
      </c>
      <c r="AL24" s="29">
        <v>5000</v>
      </c>
      <c r="AM24" s="29">
        <v>5000</v>
      </c>
      <c r="AN24" s="29">
        <v>5000</v>
      </c>
      <c r="AO24" s="24">
        <v>0.9</v>
      </c>
      <c r="AP24" s="24">
        <v>0.9</v>
      </c>
      <c r="AQ24" s="24">
        <v>0.9</v>
      </c>
      <c r="AR24" s="24">
        <v>0.9</v>
      </c>
      <c r="AS24" s="24">
        <v>0.9</v>
      </c>
      <c r="AT24" s="24">
        <v>0.9</v>
      </c>
      <c r="AU24" s="24">
        <v>0.9</v>
      </c>
      <c r="AV24" s="24">
        <v>0.9</v>
      </c>
      <c r="AW24" s="30">
        <v>0.6</v>
      </c>
      <c r="AX24" s="31"/>
      <c r="AY24" s="31"/>
      <c r="AZ24" s="31"/>
      <c r="BA24" s="31"/>
      <c r="BB24" s="31"/>
      <c r="BC24" s="31"/>
      <c r="BD24" s="32"/>
      <c r="BE24" s="33">
        <v>1</v>
      </c>
      <c r="BF24" s="34"/>
      <c r="BG24" s="34"/>
      <c r="BH24" s="34"/>
      <c r="BI24" s="34"/>
      <c r="BJ24" s="34"/>
      <c r="BK24" s="34"/>
      <c r="BL24" s="35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4">
        <f t="shared" si="2"/>
        <v>0.88</v>
      </c>
      <c r="CD24" s="24"/>
      <c r="CE24" s="24"/>
      <c r="CF24" s="24"/>
      <c r="CG24" s="24"/>
      <c r="CH24" s="24"/>
      <c r="CI24" s="24"/>
      <c r="CJ24" s="24"/>
      <c r="CK24" s="24"/>
      <c r="CL24" s="24">
        <f t="shared" si="3"/>
        <v>4400</v>
      </c>
      <c r="CM24" s="24"/>
      <c r="CN24" s="24"/>
      <c r="CO24" s="24"/>
      <c r="CP24" s="24"/>
      <c r="CQ24" s="24"/>
      <c r="CR24" s="24"/>
      <c r="CS24" s="24"/>
      <c r="CT24" s="24"/>
      <c r="CU24" s="24"/>
      <c r="CV24" s="6"/>
      <c r="CW24" s="6"/>
      <c r="CX24" s="6"/>
      <c r="CY24" s="6"/>
      <c r="CZ24" s="6"/>
      <c r="DA24" s="22">
        <f t="shared" si="4"/>
        <v>0.10327955589886498</v>
      </c>
      <c r="DB24" s="22"/>
      <c r="DC24" s="22"/>
      <c r="DD24" s="22"/>
      <c r="DE24" s="22"/>
      <c r="DF24" s="22"/>
      <c r="DG24" s="22"/>
      <c r="DH24" s="22">
        <f t="shared" si="5"/>
        <v>11.736313170325566</v>
      </c>
      <c r="DI24" s="22"/>
      <c r="DJ24" s="22"/>
      <c r="DK24" s="22"/>
      <c r="DL24" s="22"/>
      <c r="DM24" s="22"/>
      <c r="DN24" s="22"/>
      <c r="DO24" s="6"/>
      <c r="DP24" s="6"/>
      <c r="DQ24" s="6"/>
      <c r="DR24" s="16"/>
      <c r="DS24" s="16"/>
      <c r="DT24" s="16"/>
      <c r="DU24" s="16"/>
      <c r="DV24" s="16"/>
      <c r="DW24" s="16"/>
      <c r="DX24" s="16"/>
      <c r="DY24" s="18"/>
      <c r="DZ24" s="18"/>
      <c r="EA24" s="18"/>
      <c r="EB24" s="18"/>
      <c r="EC24" s="18"/>
      <c r="ED24" s="18"/>
      <c r="EE24" s="18"/>
      <c r="EF24" s="16"/>
      <c r="EG24" s="16"/>
      <c r="EH24" s="16"/>
      <c r="EI24" s="16"/>
      <c r="EJ24" s="16"/>
      <c r="EK24" s="16"/>
      <c r="EL24" s="16"/>
      <c r="EM24" s="18"/>
      <c r="EN24" s="18"/>
      <c r="EO24" s="18"/>
      <c r="EP24" s="18"/>
      <c r="EQ24" s="18"/>
      <c r="ER24" s="18"/>
      <c r="ES24" s="18"/>
    </row>
    <row r="25" spans="1:149" s="19" customFormat="1" ht="39.950000000000003" customHeight="1" x14ac:dyDescent="0.25">
      <c r="A25" s="25">
        <v>5</v>
      </c>
      <c r="B25" s="25"/>
      <c r="C25" s="25"/>
      <c r="D25" s="25"/>
      <c r="E25" s="25"/>
      <c r="F25" s="25"/>
      <c r="G25" s="26" t="s">
        <v>44</v>
      </c>
      <c r="H25" s="27"/>
      <c r="I25" s="27"/>
      <c r="J25" s="27"/>
      <c r="K25" s="27"/>
      <c r="L25" s="27"/>
      <c r="M25" s="27"/>
      <c r="N25" s="27"/>
      <c r="O25" s="27"/>
      <c r="P25" s="28"/>
      <c r="Q25" s="26" t="s">
        <v>142</v>
      </c>
      <c r="R25" s="27" t="s">
        <v>135</v>
      </c>
      <c r="S25" s="27" t="s">
        <v>135</v>
      </c>
      <c r="T25" s="27" t="s">
        <v>135</v>
      </c>
      <c r="U25" s="27" t="s">
        <v>135</v>
      </c>
      <c r="V25" s="27" t="s">
        <v>135</v>
      </c>
      <c r="W25" s="27" t="s">
        <v>135</v>
      </c>
      <c r="X25" s="27" t="s">
        <v>135</v>
      </c>
      <c r="Y25" s="27" t="s">
        <v>135</v>
      </c>
      <c r="Z25" s="27" t="s">
        <v>135</v>
      </c>
      <c r="AA25" s="27" t="s">
        <v>135</v>
      </c>
      <c r="AB25" s="28" t="s">
        <v>135</v>
      </c>
      <c r="AC25" s="25" t="s">
        <v>39</v>
      </c>
      <c r="AD25" s="25"/>
      <c r="AE25" s="25"/>
      <c r="AF25" s="25"/>
      <c r="AG25" s="25"/>
      <c r="AH25" s="29">
        <v>4000</v>
      </c>
      <c r="AI25" s="29">
        <v>4000</v>
      </c>
      <c r="AJ25" s="29">
        <v>4000</v>
      </c>
      <c r="AK25" s="29">
        <v>4000</v>
      </c>
      <c r="AL25" s="29">
        <v>4000</v>
      </c>
      <c r="AM25" s="29">
        <v>4000</v>
      </c>
      <c r="AN25" s="29">
        <v>4000</v>
      </c>
      <c r="AO25" s="24">
        <v>0.36</v>
      </c>
      <c r="AP25" s="24">
        <v>0.36</v>
      </c>
      <c r="AQ25" s="24">
        <v>0.36</v>
      </c>
      <c r="AR25" s="24">
        <v>0.36</v>
      </c>
      <c r="AS25" s="24">
        <v>0.36</v>
      </c>
      <c r="AT25" s="24">
        <v>0.36</v>
      </c>
      <c r="AU25" s="24">
        <v>0.36</v>
      </c>
      <c r="AV25" s="24">
        <v>0.36</v>
      </c>
      <c r="AW25" s="24">
        <v>0.38</v>
      </c>
      <c r="AX25" s="24"/>
      <c r="AY25" s="24"/>
      <c r="AZ25" s="24"/>
      <c r="BA25" s="24"/>
      <c r="BB25" s="24"/>
      <c r="BC25" s="24"/>
      <c r="BD25" s="24"/>
      <c r="BE25" s="23">
        <v>0.4</v>
      </c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4">
        <f t="shared" si="2"/>
        <v>0.37</v>
      </c>
      <c r="CD25" s="24"/>
      <c r="CE25" s="24"/>
      <c r="CF25" s="24"/>
      <c r="CG25" s="24"/>
      <c r="CH25" s="24"/>
      <c r="CI25" s="24"/>
      <c r="CJ25" s="24"/>
      <c r="CK25" s="24"/>
      <c r="CL25" s="24">
        <f t="shared" si="3"/>
        <v>1480</v>
      </c>
      <c r="CM25" s="24"/>
      <c r="CN25" s="24"/>
      <c r="CO25" s="24"/>
      <c r="CP25" s="24"/>
      <c r="CQ25" s="24"/>
      <c r="CR25" s="24"/>
      <c r="CS25" s="24"/>
      <c r="CT25" s="24"/>
      <c r="CU25" s="24"/>
      <c r="CV25" s="6"/>
      <c r="CW25" s="6"/>
      <c r="CX25" s="6"/>
      <c r="CY25" s="6"/>
      <c r="CZ25" s="6"/>
      <c r="DA25" s="22">
        <f t="shared" si="4"/>
        <v>1.3498971154211071E-2</v>
      </c>
      <c r="DB25" s="22"/>
      <c r="DC25" s="22"/>
      <c r="DD25" s="22"/>
      <c r="DE25" s="22"/>
      <c r="DF25" s="22"/>
      <c r="DG25" s="22"/>
      <c r="DH25" s="22">
        <f t="shared" si="5"/>
        <v>3.6483705822192083</v>
      </c>
      <c r="DI25" s="22"/>
      <c r="DJ25" s="22"/>
      <c r="DK25" s="22"/>
      <c r="DL25" s="22"/>
      <c r="DM25" s="22"/>
      <c r="DN25" s="22"/>
      <c r="DO25" s="6"/>
      <c r="DP25" s="6"/>
      <c r="DQ25" s="6"/>
      <c r="DR25" s="16"/>
      <c r="DS25" s="16"/>
      <c r="DT25" s="16"/>
      <c r="DU25" s="16"/>
      <c r="DV25" s="16"/>
      <c r="DW25" s="16"/>
      <c r="DX25" s="16"/>
      <c r="DY25" s="18"/>
      <c r="DZ25" s="18"/>
      <c r="EA25" s="18"/>
      <c r="EB25" s="18"/>
      <c r="EC25" s="18"/>
      <c r="ED25" s="18"/>
      <c r="EE25" s="18"/>
      <c r="EF25" s="16"/>
      <c r="EG25" s="16"/>
      <c r="EH25" s="16"/>
      <c r="EI25" s="16"/>
      <c r="EJ25" s="16"/>
      <c r="EK25" s="16"/>
      <c r="EL25" s="16"/>
      <c r="EM25" s="18"/>
      <c r="EN25" s="18"/>
      <c r="EO25" s="18"/>
      <c r="EP25" s="18"/>
      <c r="EQ25" s="18"/>
      <c r="ER25" s="18"/>
      <c r="ES25" s="18"/>
    </row>
    <row r="26" spans="1:149" s="19" customFormat="1" ht="39.950000000000003" customHeight="1" x14ac:dyDescent="0.25">
      <c r="A26" s="25">
        <v>6</v>
      </c>
      <c r="B26" s="25"/>
      <c r="C26" s="25"/>
      <c r="D26" s="25"/>
      <c r="E26" s="25"/>
      <c r="F26" s="25"/>
      <c r="G26" s="26" t="s">
        <v>45</v>
      </c>
      <c r="H26" s="27"/>
      <c r="I26" s="27"/>
      <c r="J26" s="27"/>
      <c r="K26" s="27"/>
      <c r="L26" s="27"/>
      <c r="M26" s="27"/>
      <c r="N26" s="27"/>
      <c r="O26" s="27"/>
      <c r="P26" s="28"/>
      <c r="Q26" s="26" t="s">
        <v>142</v>
      </c>
      <c r="R26" s="27" t="s">
        <v>135</v>
      </c>
      <c r="S26" s="27" t="s">
        <v>135</v>
      </c>
      <c r="T26" s="27" t="s">
        <v>135</v>
      </c>
      <c r="U26" s="27" t="s">
        <v>135</v>
      </c>
      <c r="V26" s="27" t="s">
        <v>135</v>
      </c>
      <c r="W26" s="27" t="s">
        <v>135</v>
      </c>
      <c r="X26" s="27" t="s">
        <v>135</v>
      </c>
      <c r="Y26" s="27" t="s">
        <v>135</v>
      </c>
      <c r="Z26" s="27" t="s">
        <v>135</v>
      </c>
      <c r="AA26" s="27" t="s">
        <v>135</v>
      </c>
      <c r="AB26" s="28" t="s">
        <v>135</v>
      </c>
      <c r="AC26" s="25" t="s">
        <v>39</v>
      </c>
      <c r="AD26" s="25"/>
      <c r="AE26" s="25"/>
      <c r="AF26" s="25"/>
      <c r="AG26" s="25"/>
      <c r="AH26" s="29">
        <v>5000</v>
      </c>
      <c r="AI26" s="29">
        <v>5000</v>
      </c>
      <c r="AJ26" s="29">
        <v>5000</v>
      </c>
      <c r="AK26" s="29">
        <v>5000</v>
      </c>
      <c r="AL26" s="29">
        <v>5000</v>
      </c>
      <c r="AM26" s="29">
        <v>5000</v>
      </c>
      <c r="AN26" s="29">
        <v>5000</v>
      </c>
      <c r="AO26" s="24">
        <v>0.36</v>
      </c>
      <c r="AP26" s="24">
        <v>0.36</v>
      </c>
      <c r="AQ26" s="24">
        <v>0.36</v>
      </c>
      <c r="AR26" s="24">
        <v>0.36</v>
      </c>
      <c r="AS26" s="24">
        <v>0.36</v>
      </c>
      <c r="AT26" s="24">
        <v>0.36</v>
      </c>
      <c r="AU26" s="24">
        <v>0.36</v>
      </c>
      <c r="AV26" s="24">
        <v>0.36</v>
      </c>
      <c r="AW26" s="24">
        <v>0.8</v>
      </c>
      <c r="AX26" s="24"/>
      <c r="AY26" s="24"/>
      <c r="AZ26" s="24"/>
      <c r="BA26" s="24"/>
      <c r="BB26" s="24"/>
      <c r="BC26" s="24"/>
      <c r="BD26" s="24"/>
      <c r="BE26" s="23">
        <v>0.4</v>
      </c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4">
        <f t="shared" si="2"/>
        <v>0.41</v>
      </c>
      <c r="CD26" s="24"/>
      <c r="CE26" s="24"/>
      <c r="CF26" s="24"/>
      <c r="CG26" s="24"/>
      <c r="CH26" s="24"/>
      <c r="CI26" s="24"/>
      <c r="CJ26" s="24"/>
      <c r="CK26" s="24"/>
      <c r="CL26" s="24">
        <f t="shared" si="3"/>
        <v>2050</v>
      </c>
      <c r="CM26" s="24"/>
      <c r="CN26" s="24"/>
      <c r="CO26" s="24"/>
      <c r="CP26" s="24"/>
      <c r="CQ26" s="24"/>
      <c r="CR26" s="24"/>
      <c r="CS26" s="24"/>
      <c r="CT26" s="24"/>
      <c r="CU26" s="24"/>
      <c r="CV26" s="6"/>
      <c r="CW26" s="6"/>
      <c r="CX26" s="6"/>
      <c r="CY26" s="6"/>
      <c r="CZ26" s="6"/>
      <c r="DA26" s="22">
        <f t="shared" si="4"/>
        <v>0.13830722645215932</v>
      </c>
      <c r="DB26" s="22"/>
      <c r="DC26" s="22"/>
      <c r="DD26" s="22"/>
      <c r="DE26" s="22"/>
      <c r="DF26" s="22"/>
      <c r="DG26" s="22"/>
      <c r="DH26" s="22">
        <f t="shared" si="5"/>
        <v>33.733469866380325</v>
      </c>
      <c r="DI26" s="22"/>
      <c r="DJ26" s="22"/>
      <c r="DK26" s="22"/>
      <c r="DL26" s="22"/>
      <c r="DM26" s="22"/>
      <c r="DN26" s="22"/>
      <c r="DO26" s="6"/>
      <c r="DP26" s="6"/>
      <c r="DQ26" s="6"/>
      <c r="DR26" s="16"/>
      <c r="DS26" s="16"/>
      <c r="DT26" s="16"/>
      <c r="DU26" s="16"/>
      <c r="DV26" s="16"/>
      <c r="DW26" s="16"/>
      <c r="DX26" s="16"/>
      <c r="DY26" s="18"/>
      <c r="DZ26" s="18"/>
      <c r="EA26" s="18"/>
      <c r="EB26" s="18"/>
      <c r="EC26" s="18"/>
      <c r="ED26" s="18"/>
      <c r="EE26" s="18"/>
      <c r="EF26" s="16"/>
      <c r="EG26" s="16"/>
      <c r="EH26" s="16"/>
      <c r="EI26" s="16"/>
      <c r="EJ26" s="16"/>
      <c r="EK26" s="16"/>
      <c r="EL26" s="16"/>
      <c r="EM26" s="18"/>
      <c r="EN26" s="18"/>
      <c r="EO26" s="18"/>
      <c r="EP26" s="18"/>
      <c r="EQ26" s="18"/>
      <c r="ER26" s="18"/>
      <c r="ES26" s="18"/>
    </row>
    <row r="27" spans="1:149" s="19" customFormat="1" ht="39.950000000000003" customHeight="1" x14ac:dyDescent="0.25">
      <c r="A27" s="25">
        <v>7</v>
      </c>
      <c r="B27" s="25"/>
      <c r="C27" s="25"/>
      <c r="D27" s="25"/>
      <c r="E27" s="25"/>
      <c r="F27" s="25"/>
      <c r="G27" s="26" t="s">
        <v>46</v>
      </c>
      <c r="H27" s="27"/>
      <c r="I27" s="27"/>
      <c r="J27" s="27"/>
      <c r="K27" s="27"/>
      <c r="L27" s="27"/>
      <c r="M27" s="27"/>
      <c r="N27" s="27"/>
      <c r="O27" s="27"/>
      <c r="P27" s="28"/>
      <c r="Q27" s="26" t="s">
        <v>142</v>
      </c>
      <c r="R27" s="27" t="s">
        <v>135</v>
      </c>
      <c r="S27" s="27" t="s">
        <v>135</v>
      </c>
      <c r="T27" s="27" t="s">
        <v>135</v>
      </c>
      <c r="U27" s="27" t="s">
        <v>135</v>
      </c>
      <c r="V27" s="27" t="s">
        <v>135</v>
      </c>
      <c r="W27" s="27" t="s">
        <v>135</v>
      </c>
      <c r="X27" s="27" t="s">
        <v>135</v>
      </c>
      <c r="Y27" s="27" t="s">
        <v>135</v>
      </c>
      <c r="Z27" s="27" t="s">
        <v>135</v>
      </c>
      <c r="AA27" s="27" t="s">
        <v>135</v>
      </c>
      <c r="AB27" s="28" t="s">
        <v>135</v>
      </c>
      <c r="AC27" s="25" t="s">
        <v>39</v>
      </c>
      <c r="AD27" s="25"/>
      <c r="AE27" s="25"/>
      <c r="AF27" s="25"/>
      <c r="AG27" s="25"/>
      <c r="AH27" s="29">
        <v>7000</v>
      </c>
      <c r="AI27" s="29">
        <v>7000</v>
      </c>
      <c r="AJ27" s="29">
        <v>7000</v>
      </c>
      <c r="AK27" s="29">
        <v>7000</v>
      </c>
      <c r="AL27" s="29">
        <v>7000</v>
      </c>
      <c r="AM27" s="29">
        <v>7000</v>
      </c>
      <c r="AN27" s="29">
        <v>7000</v>
      </c>
      <c r="AO27" s="24">
        <v>0.36</v>
      </c>
      <c r="AP27" s="24">
        <v>0.36</v>
      </c>
      <c r="AQ27" s="24">
        <v>0.36</v>
      </c>
      <c r="AR27" s="24">
        <v>0.36</v>
      </c>
      <c r="AS27" s="24">
        <v>0.36</v>
      </c>
      <c r="AT27" s="24">
        <v>0.36</v>
      </c>
      <c r="AU27" s="24">
        <v>0.36</v>
      </c>
      <c r="AV27" s="24">
        <v>0.36</v>
      </c>
      <c r="AW27" s="24">
        <v>0.5</v>
      </c>
      <c r="AX27" s="24"/>
      <c r="AY27" s="24"/>
      <c r="AZ27" s="24"/>
      <c r="BA27" s="24"/>
      <c r="BB27" s="24"/>
      <c r="BC27" s="24"/>
      <c r="BD27" s="24"/>
      <c r="BE27" s="23">
        <v>0.4</v>
      </c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4">
        <f t="shared" si="2"/>
        <v>0.38</v>
      </c>
      <c r="CD27" s="24"/>
      <c r="CE27" s="24"/>
      <c r="CF27" s="24"/>
      <c r="CG27" s="24"/>
      <c r="CH27" s="24"/>
      <c r="CI27" s="24"/>
      <c r="CJ27" s="24"/>
      <c r="CK27" s="24"/>
      <c r="CL27" s="24">
        <f t="shared" si="3"/>
        <v>2660</v>
      </c>
      <c r="CM27" s="24"/>
      <c r="CN27" s="24"/>
      <c r="CO27" s="24"/>
      <c r="CP27" s="24"/>
      <c r="CQ27" s="24"/>
      <c r="CR27" s="24"/>
      <c r="CS27" s="24"/>
      <c r="CT27" s="24"/>
      <c r="CU27" s="24"/>
      <c r="CV27" s="6"/>
      <c r="CW27" s="6"/>
      <c r="CX27" s="6"/>
      <c r="CY27" s="6"/>
      <c r="CZ27" s="6"/>
      <c r="DA27" s="22">
        <f t="shared" si="4"/>
        <v>4.4671641514002512E-2</v>
      </c>
      <c r="DB27" s="22"/>
      <c r="DC27" s="22"/>
      <c r="DD27" s="22"/>
      <c r="DE27" s="22"/>
      <c r="DF27" s="22"/>
      <c r="DG27" s="22"/>
      <c r="DH27" s="22">
        <f t="shared" si="5"/>
        <v>11.755695135263819</v>
      </c>
      <c r="DI27" s="22"/>
      <c r="DJ27" s="22"/>
      <c r="DK27" s="22"/>
      <c r="DL27" s="22"/>
      <c r="DM27" s="22"/>
      <c r="DN27" s="22"/>
      <c r="DO27" s="6"/>
      <c r="DP27" s="6"/>
      <c r="DQ27" s="6"/>
      <c r="DR27" s="16"/>
      <c r="DS27" s="16"/>
      <c r="DT27" s="16"/>
      <c r="DU27" s="16"/>
      <c r="DV27" s="16"/>
      <c r="DW27" s="16"/>
      <c r="DX27" s="16"/>
      <c r="DY27" s="18"/>
      <c r="DZ27" s="18"/>
      <c r="EA27" s="18"/>
      <c r="EB27" s="18"/>
      <c r="EC27" s="18"/>
      <c r="ED27" s="18"/>
      <c r="EE27" s="18"/>
      <c r="EF27" s="16"/>
      <c r="EG27" s="16"/>
      <c r="EH27" s="16"/>
      <c r="EI27" s="16"/>
      <c r="EJ27" s="16"/>
      <c r="EK27" s="16"/>
      <c r="EL27" s="16"/>
      <c r="EM27" s="18"/>
      <c r="EN27" s="18"/>
      <c r="EO27" s="18"/>
      <c r="EP27" s="18"/>
      <c r="EQ27" s="18"/>
      <c r="ER27" s="18"/>
      <c r="ES27" s="18"/>
    </row>
    <row r="28" spans="1:149" s="19" customFormat="1" ht="39.950000000000003" customHeight="1" x14ac:dyDescent="0.25">
      <c r="A28" s="25">
        <v>8</v>
      </c>
      <c r="B28" s="25"/>
      <c r="C28" s="25"/>
      <c r="D28" s="25"/>
      <c r="E28" s="25"/>
      <c r="F28" s="25"/>
      <c r="G28" s="26" t="s">
        <v>47</v>
      </c>
      <c r="H28" s="27"/>
      <c r="I28" s="27"/>
      <c r="J28" s="27"/>
      <c r="K28" s="27"/>
      <c r="L28" s="27"/>
      <c r="M28" s="27"/>
      <c r="N28" s="27"/>
      <c r="O28" s="27"/>
      <c r="P28" s="28"/>
      <c r="Q28" s="26" t="s">
        <v>139</v>
      </c>
      <c r="R28" s="27" t="s">
        <v>132</v>
      </c>
      <c r="S28" s="27" t="s">
        <v>132</v>
      </c>
      <c r="T28" s="27" t="s">
        <v>132</v>
      </c>
      <c r="U28" s="27" t="s">
        <v>132</v>
      </c>
      <c r="V28" s="27" t="s">
        <v>132</v>
      </c>
      <c r="W28" s="27" t="s">
        <v>132</v>
      </c>
      <c r="X28" s="27" t="s">
        <v>132</v>
      </c>
      <c r="Y28" s="27" t="s">
        <v>132</v>
      </c>
      <c r="Z28" s="27" t="s">
        <v>132</v>
      </c>
      <c r="AA28" s="27" t="s">
        <v>132</v>
      </c>
      <c r="AB28" s="28" t="s">
        <v>132</v>
      </c>
      <c r="AC28" s="25" t="s">
        <v>39</v>
      </c>
      <c r="AD28" s="25"/>
      <c r="AE28" s="25"/>
      <c r="AF28" s="25"/>
      <c r="AG28" s="25"/>
      <c r="AH28" s="29">
        <v>4000</v>
      </c>
      <c r="AI28" s="29">
        <v>4000</v>
      </c>
      <c r="AJ28" s="29">
        <v>4000</v>
      </c>
      <c r="AK28" s="29">
        <v>4000</v>
      </c>
      <c r="AL28" s="29">
        <v>4000</v>
      </c>
      <c r="AM28" s="29">
        <v>4000</v>
      </c>
      <c r="AN28" s="29">
        <v>4000</v>
      </c>
      <c r="AO28" s="24">
        <v>0.9</v>
      </c>
      <c r="AP28" s="24">
        <v>0.9</v>
      </c>
      <c r="AQ28" s="24">
        <v>0.9</v>
      </c>
      <c r="AR28" s="24">
        <v>0.9</v>
      </c>
      <c r="AS28" s="24">
        <v>0.9</v>
      </c>
      <c r="AT28" s="24">
        <v>0.9</v>
      </c>
      <c r="AU28" s="24">
        <v>0.9</v>
      </c>
      <c r="AV28" s="24">
        <v>0.9</v>
      </c>
      <c r="AW28" s="30">
        <v>0.6</v>
      </c>
      <c r="AX28" s="31"/>
      <c r="AY28" s="31"/>
      <c r="AZ28" s="31"/>
      <c r="BA28" s="31"/>
      <c r="BB28" s="31"/>
      <c r="BC28" s="31"/>
      <c r="BD28" s="32"/>
      <c r="BE28" s="33">
        <v>1</v>
      </c>
      <c r="BF28" s="34"/>
      <c r="BG28" s="34"/>
      <c r="BH28" s="34"/>
      <c r="BI28" s="34"/>
      <c r="BJ28" s="34"/>
      <c r="BK28" s="34"/>
      <c r="BL28" s="35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4">
        <f t="shared" si="2"/>
        <v>0.88</v>
      </c>
      <c r="CD28" s="24"/>
      <c r="CE28" s="24"/>
      <c r="CF28" s="24"/>
      <c r="CG28" s="24"/>
      <c r="CH28" s="24"/>
      <c r="CI28" s="24"/>
      <c r="CJ28" s="24"/>
      <c r="CK28" s="24"/>
      <c r="CL28" s="24">
        <f t="shared" si="3"/>
        <v>3520</v>
      </c>
      <c r="CM28" s="24"/>
      <c r="CN28" s="24"/>
      <c r="CO28" s="24"/>
      <c r="CP28" s="24"/>
      <c r="CQ28" s="24"/>
      <c r="CR28" s="24"/>
      <c r="CS28" s="24"/>
      <c r="CT28" s="24"/>
      <c r="CU28" s="24"/>
      <c r="CV28" s="6"/>
      <c r="CW28" s="6"/>
      <c r="CX28" s="6"/>
      <c r="CY28" s="6"/>
      <c r="CZ28" s="6"/>
      <c r="DA28" s="22">
        <f t="shared" si="4"/>
        <v>0.10327955589886498</v>
      </c>
      <c r="DB28" s="22"/>
      <c r="DC28" s="22"/>
      <c r="DD28" s="22"/>
      <c r="DE28" s="22"/>
      <c r="DF28" s="22"/>
      <c r="DG28" s="22"/>
      <c r="DH28" s="22">
        <f t="shared" si="5"/>
        <v>11.736313170325566</v>
      </c>
      <c r="DI28" s="22"/>
      <c r="DJ28" s="22"/>
      <c r="DK28" s="22"/>
      <c r="DL28" s="22"/>
      <c r="DM28" s="22"/>
      <c r="DN28" s="22"/>
      <c r="DO28" s="6"/>
      <c r="DP28" s="6"/>
      <c r="DQ28" s="6"/>
      <c r="DR28" s="16"/>
      <c r="DS28" s="16"/>
      <c r="DT28" s="16"/>
      <c r="DU28" s="16"/>
      <c r="DV28" s="16"/>
      <c r="DW28" s="16"/>
      <c r="DX28" s="16"/>
      <c r="DY28" s="18"/>
      <c r="DZ28" s="18"/>
      <c r="EA28" s="18"/>
      <c r="EB28" s="18"/>
      <c r="EC28" s="18"/>
      <c r="ED28" s="18"/>
      <c r="EE28" s="18"/>
      <c r="EF28" s="16"/>
      <c r="EG28" s="16"/>
      <c r="EH28" s="16"/>
      <c r="EI28" s="16"/>
      <c r="EJ28" s="16"/>
      <c r="EK28" s="16"/>
      <c r="EL28" s="16"/>
      <c r="EM28" s="18"/>
      <c r="EN28" s="18"/>
      <c r="EO28" s="18"/>
      <c r="EP28" s="18"/>
      <c r="EQ28" s="18"/>
      <c r="ER28" s="18"/>
      <c r="ES28" s="18"/>
    </row>
    <row r="29" spans="1:149" s="19" customFormat="1" ht="39.950000000000003" customHeight="1" x14ac:dyDescent="0.25">
      <c r="A29" s="25">
        <v>9</v>
      </c>
      <c r="B29" s="25"/>
      <c r="C29" s="25"/>
      <c r="D29" s="25"/>
      <c r="E29" s="25"/>
      <c r="F29" s="25"/>
      <c r="G29" s="26" t="s">
        <v>48</v>
      </c>
      <c r="H29" s="27"/>
      <c r="I29" s="27"/>
      <c r="J29" s="27"/>
      <c r="K29" s="27"/>
      <c r="L29" s="27"/>
      <c r="M29" s="27"/>
      <c r="N29" s="27"/>
      <c r="O29" s="27"/>
      <c r="P29" s="28"/>
      <c r="Q29" s="26" t="s">
        <v>139</v>
      </c>
      <c r="R29" s="27" t="s">
        <v>132</v>
      </c>
      <c r="S29" s="27" t="s">
        <v>132</v>
      </c>
      <c r="T29" s="27" t="s">
        <v>132</v>
      </c>
      <c r="U29" s="27" t="s">
        <v>132</v>
      </c>
      <c r="V29" s="27" t="s">
        <v>132</v>
      </c>
      <c r="W29" s="27" t="s">
        <v>132</v>
      </c>
      <c r="X29" s="27" t="s">
        <v>132</v>
      </c>
      <c r="Y29" s="27" t="s">
        <v>132</v>
      </c>
      <c r="Z29" s="27" t="s">
        <v>132</v>
      </c>
      <c r="AA29" s="27" t="s">
        <v>132</v>
      </c>
      <c r="AB29" s="28" t="s">
        <v>132</v>
      </c>
      <c r="AC29" s="25" t="s">
        <v>39</v>
      </c>
      <c r="AD29" s="25"/>
      <c r="AE29" s="25"/>
      <c r="AF29" s="25"/>
      <c r="AG29" s="25"/>
      <c r="AH29" s="29">
        <v>3000</v>
      </c>
      <c r="AI29" s="29">
        <v>3000</v>
      </c>
      <c r="AJ29" s="29">
        <v>3000</v>
      </c>
      <c r="AK29" s="29">
        <v>3000</v>
      </c>
      <c r="AL29" s="29">
        <v>3000</v>
      </c>
      <c r="AM29" s="29">
        <v>3000</v>
      </c>
      <c r="AN29" s="29">
        <v>3000</v>
      </c>
      <c r="AO29" s="24">
        <v>0.9</v>
      </c>
      <c r="AP29" s="24">
        <v>0.9</v>
      </c>
      <c r="AQ29" s="24">
        <v>0.9</v>
      </c>
      <c r="AR29" s="24">
        <v>0.9</v>
      </c>
      <c r="AS29" s="24">
        <v>0.9</v>
      </c>
      <c r="AT29" s="24">
        <v>0.9</v>
      </c>
      <c r="AU29" s="24">
        <v>0.9</v>
      </c>
      <c r="AV29" s="24">
        <v>0.9</v>
      </c>
      <c r="AW29" s="30">
        <v>0.6</v>
      </c>
      <c r="AX29" s="31"/>
      <c r="AY29" s="31"/>
      <c r="AZ29" s="31"/>
      <c r="BA29" s="31"/>
      <c r="BB29" s="31"/>
      <c r="BC29" s="31"/>
      <c r="BD29" s="32"/>
      <c r="BE29" s="33">
        <v>1</v>
      </c>
      <c r="BF29" s="34"/>
      <c r="BG29" s="34"/>
      <c r="BH29" s="34"/>
      <c r="BI29" s="34"/>
      <c r="BJ29" s="34"/>
      <c r="BK29" s="34"/>
      <c r="BL29" s="35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4">
        <f t="shared" si="2"/>
        <v>0.88</v>
      </c>
      <c r="CD29" s="24"/>
      <c r="CE29" s="24"/>
      <c r="CF29" s="24"/>
      <c r="CG29" s="24"/>
      <c r="CH29" s="24"/>
      <c r="CI29" s="24"/>
      <c r="CJ29" s="24"/>
      <c r="CK29" s="24"/>
      <c r="CL29" s="24">
        <f t="shared" si="3"/>
        <v>2640</v>
      </c>
      <c r="CM29" s="24"/>
      <c r="CN29" s="24"/>
      <c r="CO29" s="24"/>
      <c r="CP29" s="24"/>
      <c r="CQ29" s="24"/>
      <c r="CR29" s="24"/>
      <c r="CS29" s="24"/>
      <c r="CT29" s="24"/>
      <c r="CU29" s="24"/>
      <c r="CV29" s="6"/>
      <c r="CW29" s="6"/>
      <c r="CX29" s="6"/>
      <c r="CY29" s="6"/>
      <c r="CZ29" s="6"/>
      <c r="DA29" s="22">
        <f t="shared" si="4"/>
        <v>0.10327955589886498</v>
      </c>
      <c r="DB29" s="22"/>
      <c r="DC29" s="22"/>
      <c r="DD29" s="22"/>
      <c r="DE29" s="22"/>
      <c r="DF29" s="22"/>
      <c r="DG29" s="22"/>
      <c r="DH29" s="22">
        <f t="shared" si="5"/>
        <v>11.736313170325566</v>
      </c>
      <c r="DI29" s="22"/>
      <c r="DJ29" s="22"/>
      <c r="DK29" s="22"/>
      <c r="DL29" s="22"/>
      <c r="DM29" s="22"/>
      <c r="DN29" s="22"/>
      <c r="DO29" s="6"/>
      <c r="DP29" s="6"/>
      <c r="DQ29" s="6"/>
      <c r="DR29" s="16"/>
      <c r="DS29" s="16"/>
      <c r="DT29" s="16"/>
      <c r="DU29" s="16"/>
      <c r="DV29" s="16"/>
      <c r="DW29" s="16"/>
      <c r="DX29" s="16"/>
      <c r="DY29" s="18"/>
      <c r="DZ29" s="18"/>
      <c r="EA29" s="18"/>
      <c r="EB29" s="18"/>
      <c r="EC29" s="18"/>
      <c r="ED29" s="18"/>
      <c r="EE29" s="18"/>
      <c r="EF29" s="16"/>
      <c r="EG29" s="16"/>
      <c r="EH29" s="16"/>
      <c r="EI29" s="16"/>
      <c r="EJ29" s="16"/>
      <c r="EK29" s="16"/>
      <c r="EL29" s="16"/>
      <c r="EM29" s="18"/>
      <c r="EN29" s="18"/>
      <c r="EO29" s="18"/>
      <c r="EP29" s="18"/>
      <c r="EQ29" s="18"/>
      <c r="ER29" s="18"/>
      <c r="ES29" s="18"/>
    </row>
    <row r="30" spans="1:149" s="19" customFormat="1" ht="39.950000000000003" customHeight="1" x14ac:dyDescent="0.25">
      <c r="A30" s="25">
        <v>10</v>
      </c>
      <c r="B30" s="25"/>
      <c r="C30" s="25"/>
      <c r="D30" s="25"/>
      <c r="E30" s="25"/>
      <c r="F30" s="25"/>
      <c r="G30" s="26" t="s">
        <v>49</v>
      </c>
      <c r="H30" s="27"/>
      <c r="I30" s="27"/>
      <c r="J30" s="27"/>
      <c r="K30" s="27"/>
      <c r="L30" s="27"/>
      <c r="M30" s="27"/>
      <c r="N30" s="27"/>
      <c r="O30" s="27"/>
      <c r="P30" s="28"/>
      <c r="Q30" s="26" t="s">
        <v>141</v>
      </c>
      <c r="R30" s="27" t="s">
        <v>134</v>
      </c>
      <c r="S30" s="27" t="s">
        <v>134</v>
      </c>
      <c r="T30" s="27" t="s">
        <v>134</v>
      </c>
      <c r="U30" s="27" t="s">
        <v>134</v>
      </c>
      <c r="V30" s="27" t="s">
        <v>134</v>
      </c>
      <c r="W30" s="27" t="s">
        <v>134</v>
      </c>
      <c r="X30" s="27" t="s">
        <v>134</v>
      </c>
      <c r="Y30" s="27" t="s">
        <v>134</v>
      </c>
      <c r="Z30" s="27" t="s">
        <v>134</v>
      </c>
      <c r="AA30" s="27" t="s">
        <v>134</v>
      </c>
      <c r="AB30" s="28" t="s">
        <v>134</v>
      </c>
      <c r="AC30" s="25" t="s">
        <v>39</v>
      </c>
      <c r="AD30" s="25"/>
      <c r="AE30" s="25"/>
      <c r="AF30" s="25"/>
      <c r="AG30" s="25"/>
      <c r="AH30" s="29">
        <v>4000</v>
      </c>
      <c r="AI30" s="29">
        <v>4000</v>
      </c>
      <c r="AJ30" s="29">
        <v>4000</v>
      </c>
      <c r="AK30" s="29">
        <v>4000</v>
      </c>
      <c r="AL30" s="29">
        <v>4000</v>
      </c>
      <c r="AM30" s="29">
        <v>4000</v>
      </c>
      <c r="AN30" s="29">
        <v>4000</v>
      </c>
      <c r="AO30" s="24">
        <v>1.5</v>
      </c>
      <c r="AP30" s="24">
        <v>1.5</v>
      </c>
      <c r="AQ30" s="24">
        <v>1.5</v>
      </c>
      <c r="AR30" s="24">
        <v>1.5</v>
      </c>
      <c r="AS30" s="24">
        <v>1.5</v>
      </c>
      <c r="AT30" s="24">
        <v>1.5</v>
      </c>
      <c r="AU30" s="24">
        <v>1.5</v>
      </c>
      <c r="AV30" s="24">
        <v>1.5</v>
      </c>
      <c r="AW30" s="24">
        <v>0.95</v>
      </c>
      <c r="AX30" s="24"/>
      <c r="AY30" s="24"/>
      <c r="AZ30" s="24"/>
      <c r="BA30" s="24"/>
      <c r="BB30" s="24"/>
      <c r="BC30" s="24"/>
      <c r="BD30" s="24"/>
      <c r="BE30" s="23">
        <v>1.55</v>
      </c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4">
        <f t="shared" si="2"/>
        <v>1.45</v>
      </c>
      <c r="CD30" s="24"/>
      <c r="CE30" s="24"/>
      <c r="CF30" s="24"/>
      <c r="CG30" s="24"/>
      <c r="CH30" s="24"/>
      <c r="CI30" s="24"/>
      <c r="CJ30" s="24"/>
      <c r="CK30" s="24"/>
      <c r="CL30" s="24">
        <f t="shared" si="3"/>
        <v>5800</v>
      </c>
      <c r="CM30" s="24"/>
      <c r="CN30" s="24"/>
      <c r="CO30" s="24"/>
      <c r="CP30" s="24"/>
      <c r="CQ30" s="24"/>
      <c r="CR30" s="24"/>
      <c r="CS30" s="24"/>
      <c r="CT30" s="24"/>
      <c r="CU30" s="24"/>
      <c r="CV30" s="6"/>
      <c r="CW30" s="6"/>
      <c r="CX30" s="6"/>
      <c r="CY30" s="6"/>
      <c r="CZ30" s="6"/>
      <c r="DA30" s="22">
        <f t="shared" si="4"/>
        <v>0.17638342073763974</v>
      </c>
      <c r="DB30" s="22"/>
      <c r="DC30" s="22"/>
      <c r="DD30" s="22"/>
      <c r="DE30" s="22"/>
      <c r="DF30" s="22"/>
      <c r="DG30" s="22"/>
      <c r="DH30" s="22">
        <f t="shared" si="5"/>
        <v>12.164373843975154</v>
      </c>
      <c r="DI30" s="22"/>
      <c r="DJ30" s="22"/>
      <c r="DK30" s="22"/>
      <c r="DL30" s="22"/>
      <c r="DM30" s="22"/>
      <c r="DN30" s="22"/>
      <c r="DO30" s="6"/>
      <c r="DP30" s="6"/>
      <c r="DQ30" s="6"/>
      <c r="DR30" s="16"/>
      <c r="DS30" s="16"/>
      <c r="DT30" s="16"/>
      <c r="DU30" s="16"/>
      <c r="DV30" s="16"/>
      <c r="DW30" s="16"/>
      <c r="DX30" s="16"/>
      <c r="DY30" s="18"/>
      <c r="DZ30" s="18"/>
      <c r="EA30" s="18"/>
      <c r="EB30" s="18"/>
      <c r="EC30" s="18"/>
      <c r="ED30" s="18"/>
      <c r="EE30" s="18"/>
      <c r="EF30" s="16"/>
      <c r="EG30" s="16"/>
      <c r="EH30" s="16"/>
      <c r="EI30" s="16"/>
      <c r="EJ30" s="16"/>
      <c r="EK30" s="16"/>
      <c r="EL30" s="16"/>
      <c r="EM30" s="18"/>
      <c r="EN30" s="18"/>
      <c r="EO30" s="18"/>
      <c r="EP30" s="18"/>
      <c r="EQ30" s="18"/>
      <c r="ER30" s="18"/>
      <c r="ES30" s="18"/>
    </row>
    <row r="31" spans="1:149" s="19" customFormat="1" ht="39.950000000000003" customHeight="1" x14ac:dyDescent="0.25">
      <c r="A31" s="25">
        <v>11</v>
      </c>
      <c r="B31" s="25"/>
      <c r="C31" s="25"/>
      <c r="D31" s="25"/>
      <c r="E31" s="25"/>
      <c r="F31" s="25"/>
      <c r="G31" s="26" t="s">
        <v>50</v>
      </c>
      <c r="H31" s="27"/>
      <c r="I31" s="27"/>
      <c r="J31" s="27"/>
      <c r="K31" s="27"/>
      <c r="L31" s="27"/>
      <c r="M31" s="27"/>
      <c r="N31" s="27"/>
      <c r="O31" s="27"/>
      <c r="P31" s="28"/>
      <c r="Q31" s="26" t="s">
        <v>141</v>
      </c>
      <c r="R31" s="27" t="s">
        <v>134</v>
      </c>
      <c r="S31" s="27" t="s">
        <v>134</v>
      </c>
      <c r="T31" s="27" t="s">
        <v>134</v>
      </c>
      <c r="U31" s="27" t="s">
        <v>134</v>
      </c>
      <c r="V31" s="27" t="s">
        <v>134</v>
      </c>
      <c r="W31" s="27" t="s">
        <v>134</v>
      </c>
      <c r="X31" s="27" t="s">
        <v>134</v>
      </c>
      <c r="Y31" s="27" t="s">
        <v>134</v>
      </c>
      <c r="Z31" s="27" t="s">
        <v>134</v>
      </c>
      <c r="AA31" s="27" t="s">
        <v>134</v>
      </c>
      <c r="AB31" s="28" t="s">
        <v>134</v>
      </c>
      <c r="AC31" s="25" t="s">
        <v>39</v>
      </c>
      <c r="AD31" s="25"/>
      <c r="AE31" s="25"/>
      <c r="AF31" s="25"/>
      <c r="AG31" s="25"/>
      <c r="AH31" s="29">
        <v>6000</v>
      </c>
      <c r="AI31" s="29">
        <v>6000</v>
      </c>
      <c r="AJ31" s="29">
        <v>6000</v>
      </c>
      <c r="AK31" s="29">
        <v>6000</v>
      </c>
      <c r="AL31" s="29">
        <v>6000</v>
      </c>
      <c r="AM31" s="29">
        <v>6000</v>
      </c>
      <c r="AN31" s="29">
        <v>6000</v>
      </c>
      <c r="AO31" s="24">
        <v>1.5</v>
      </c>
      <c r="AP31" s="24">
        <v>1.5</v>
      </c>
      <c r="AQ31" s="24">
        <v>1.5</v>
      </c>
      <c r="AR31" s="24">
        <v>1.5</v>
      </c>
      <c r="AS31" s="24">
        <v>1.5</v>
      </c>
      <c r="AT31" s="24">
        <v>1.5</v>
      </c>
      <c r="AU31" s="24">
        <v>1.5</v>
      </c>
      <c r="AV31" s="24">
        <v>1.5</v>
      </c>
      <c r="AW31" s="24">
        <v>0.9</v>
      </c>
      <c r="AX31" s="24"/>
      <c r="AY31" s="24"/>
      <c r="AZ31" s="24"/>
      <c r="BA31" s="24"/>
      <c r="BB31" s="24"/>
      <c r="BC31" s="24"/>
      <c r="BD31" s="24"/>
      <c r="BE31" s="23">
        <v>1.55</v>
      </c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4">
        <f t="shared" si="2"/>
        <v>1.45</v>
      </c>
      <c r="CD31" s="24"/>
      <c r="CE31" s="24"/>
      <c r="CF31" s="24"/>
      <c r="CG31" s="24"/>
      <c r="CH31" s="24"/>
      <c r="CI31" s="24"/>
      <c r="CJ31" s="24"/>
      <c r="CK31" s="24"/>
      <c r="CL31" s="24">
        <f t="shared" si="3"/>
        <v>8700</v>
      </c>
      <c r="CM31" s="24"/>
      <c r="CN31" s="24"/>
      <c r="CO31" s="24"/>
      <c r="CP31" s="24"/>
      <c r="CQ31" s="24"/>
      <c r="CR31" s="24"/>
      <c r="CS31" s="24"/>
      <c r="CT31" s="24"/>
      <c r="CU31" s="24"/>
      <c r="CV31" s="6"/>
      <c r="CW31" s="6"/>
      <c r="CX31" s="6"/>
      <c r="CY31" s="6"/>
      <c r="CZ31" s="6"/>
      <c r="DA31" s="22">
        <f t="shared" si="4"/>
        <v>0.19213710382605981</v>
      </c>
      <c r="DB31" s="22"/>
      <c r="DC31" s="22"/>
      <c r="DD31" s="22"/>
      <c r="DE31" s="22"/>
      <c r="DF31" s="22"/>
      <c r="DG31" s="22"/>
      <c r="DH31" s="22">
        <f t="shared" si="5"/>
        <v>13.250834746624815</v>
      </c>
      <c r="DI31" s="22"/>
      <c r="DJ31" s="22"/>
      <c r="DK31" s="22"/>
      <c r="DL31" s="22"/>
      <c r="DM31" s="22"/>
      <c r="DN31" s="22"/>
      <c r="DO31" s="6"/>
      <c r="DP31" s="6"/>
      <c r="DQ31" s="6"/>
      <c r="DR31" s="16"/>
      <c r="DS31" s="16"/>
      <c r="DT31" s="16"/>
      <c r="DU31" s="16"/>
      <c r="DV31" s="16"/>
      <c r="DW31" s="16"/>
      <c r="DX31" s="16"/>
      <c r="DY31" s="18"/>
      <c r="DZ31" s="18"/>
      <c r="EA31" s="18"/>
      <c r="EB31" s="18"/>
      <c r="EC31" s="18"/>
      <c r="ED31" s="18"/>
      <c r="EE31" s="18"/>
      <c r="EF31" s="16"/>
      <c r="EG31" s="16"/>
      <c r="EH31" s="16"/>
      <c r="EI31" s="16"/>
      <c r="EJ31" s="16"/>
      <c r="EK31" s="16"/>
      <c r="EL31" s="16"/>
      <c r="EM31" s="18"/>
      <c r="EN31" s="18"/>
      <c r="EO31" s="18"/>
      <c r="EP31" s="18"/>
      <c r="EQ31" s="18"/>
      <c r="ER31" s="18"/>
      <c r="ES31" s="18"/>
    </row>
    <row r="32" spans="1:149" s="19" customFormat="1" ht="39.950000000000003" customHeight="1" x14ac:dyDescent="0.25">
      <c r="A32" s="25">
        <v>12</v>
      </c>
      <c r="B32" s="25"/>
      <c r="C32" s="25"/>
      <c r="D32" s="25"/>
      <c r="E32" s="25"/>
      <c r="F32" s="25"/>
      <c r="G32" s="26" t="s">
        <v>51</v>
      </c>
      <c r="H32" s="27"/>
      <c r="I32" s="27"/>
      <c r="J32" s="27"/>
      <c r="K32" s="27"/>
      <c r="L32" s="27"/>
      <c r="M32" s="27"/>
      <c r="N32" s="27"/>
      <c r="O32" s="27"/>
      <c r="P32" s="28"/>
      <c r="Q32" s="26" t="s">
        <v>142</v>
      </c>
      <c r="R32" s="27" t="s">
        <v>135</v>
      </c>
      <c r="S32" s="27" t="s">
        <v>135</v>
      </c>
      <c r="T32" s="27" t="s">
        <v>135</v>
      </c>
      <c r="U32" s="27" t="s">
        <v>135</v>
      </c>
      <c r="V32" s="27" t="s">
        <v>135</v>
      </c>
      <c r="W32" s="27" t="s">
        <v>135</v>
      </c>
      <c r="X32" s="27" t="s">
        <v>135</v>
      </c>
      <c r="Y32" s="27" t="s">
        <v>135</v>
      </c>
      <c r="Z32" s="27" t="s">
        <v>135</v>
      </c>
      <c r="AA32" s="27" t="s">
        <v>135</v>
      </c>
      <c r="AB32" s="28" t="s">
        <v>135</v>
      </c>
      <c r="AC32" s="25" t="s">
        <v>39</v>
      </c>
      <c r="AD32" s="25"/>
      <c r="AE32" s="25"/>
      <c r="AF32" s="25"/>
      <c r="AG32" s="25"/>
      <c r="AH32" s="29">
        <v>4000</v>
      </c>
      <c r="AI32" s="29">
        <v>4000</v>
      </c>
      <c r="AJ32" s="29">
        <v>4000</v>
      </c>
      <c r="AK32" s="29">
        <v>4000</v>
      </c>
      <c r="AL32" s="29">
        <v>4000</v>
      </c>
      <c r="AM32" s="29">
        <v>4000</v>
      </c>
      <c r="AN32" s="29">
        <v>4000</v>
      </c>
      <c r="AO32" s="24">
        <v>0.36</v>
      </c>
      <c r="AP32" s="24">
        <v>0.36</v>
      </c>
      <c r="AQ32" s="24">
        <v>0.36</v>
      </c>
      <c r="AR32" s="24">
        <v>0.36</v>
      </c>
      <c r="AS32" s="24">
        <v>0.36</v>
      </c>
      <c r="AT32" s="24">
        <v>0.36</v>
      </c>
      <c r="AU32" s="24">
        <v>0.36</v>
      </c>
      <c r="AV32" s="24">
        <v>0.36</v>
      </c>
      <c r="AW32" s="24">
        <v>0.38</v>
      </c>
      <c r="AX32" s="24"/>
      <c r="AY32" s="24"/>
      <c r="AZ32" s="24"/>
      <c r="BA32" s="24"/>
      <c r="BB32" s="24"/>
      <c r="BC32" s="24"/>
      <c r="BD32" s="24"/>
      <c r="BE32" s="23">
        <v>0.4</v>
      </c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4">
        <f t="shared" si="2"/>
        <v>0.37</v>
      </c>
      <c r="CD32" s="24"/>
      <c r="CE32" s="24"/>
      <c r="CF32" s="24"/>
      <c r="CG32" s="24"/>
      <c r="CH32" s="24"/>
      <c r="CI32" s="24"/>
      <c r="CJ32" s="24"/>
      <c r="CK32" s="24"/>
      <c r="CL32" s="24">
        <f t="shared" si="3"/>
        <v>1480</v>
      </c>
      <c r="CM32" s="24"/>
      <c r="CN32" s="24"/>
      <c r="CO32" s="24"/>
      <c r="CP32" s="24"/>
      <c r="CQ32" s="24"/>
      <c r="CR32" s="24"/>
      <c r="CS32" s="24"/>
      <c r="CT32" s="24"/>
      <c r="CU32" s="24"/>
      <c r="CV32" s="6"/>
      <c r="CW32" s="6"/>
      <c r="CX32" s="6"/>
      <c r="CY32" s="6"/>
      <c r="CZ32" s="6"/>
      <c r="DA32" s="22">
        <f t="shared" si="4"/>
        <v>1.3498971154211071E-2</v>
      </c>
      <c r="DB32" s="22"/>
      <c r="DC32" s="22"/>
      <c r="DD32" s="22"/>
      <c r="DE32" s="22"/>
      <c r="DF32" s="22"/>
      <c r="DG32" s="22"/>
      <c r="DH32" s="22">
        <f t="shared" si="5"/>
        <v>3.6483705822192083</v>
      </c>
      <c r="DI32" s="22"/>
      <c r="DJ32" s="22"/>
      <c r="DK32" s="22"/>
      <c r="DL32" s="22"/>
      <c r="DM32" s="22"/>
      <c r="DN32" s="22"/>
      <c r="DO32" s="6"/>
      <c r="DP32" s="6"/>
      <c r="DQ32" s="6"/>
      <c r="DR32" s="16"/>
      <c r="DS32" s="16"/>
      <c r="DT32" s="16"/>
      <c r="DU32" s="16"/>
      <c r="DV32" s="16"/>
      <c r="DW32" s="16"/>
      <c r="DX32" s="16"/>
      <c r="DY32" s="18"/>
      <c r="DZ32" s="18"/>
      <c r="EA32" s="18"/>
      <c r="EB32" s="18"/>
      <c r="EC32" s="18"/>
      <c r="ED32" s="18"/>
      <c r="EE32" s="18"/>
      <c r="EF32" s="16"/>
      <c r="EG32" s="16"/>
      <c r="EH32" s="16"/>
      <c r="EI32" s="16"/>
      <c r="EJ32" s="16"/>
      <c r="EK32" s="16"/>
      <c r="EL32" s="16"/>
      <c r="EM32" s="18"/>
      <c r="EN32" s="18"/>
      <c r="EO32" s="18"/>
      <c r="EP32" s="18"/>
      <c r="EQ32" s="18"/>
      <c r="ER32" s="18"/>
      <c r="ES32" s="18"/>
    </row>
    <row r="33" spans="1:149" s="19" customFormat="1" ht="39.950000000000003" customHeight="1" x14ac:dyDescent="0.25">
      <c r="A33" s="25">
        <v>13</v>
      </c>
      <c r="B33" s="25"/>
      <c r="C33" s="25"/>
      <c r="D33" s="25"/>
      <c r="E33" s="25"/>
      <c r="F33" s="25"/>
      <c r="G33" s="26" t="s">
        <v>52</v>
      </c>
      <c r="H33" s="27"/>
      <c r="I33" s="27"/>
      <c r="J33" s="27"/>
      <c r="K33" s="27"/>
      <c r="L33" s="27"/>
      <c r="M33" s="27"/>
      <c r="N33" s="27"/>
      <c r="O33" s="27"/>
      <c r="P33" s="28"/>
      <c r="Q33" s="26" t="s">
        <v>140</v>
      </c>
      <c r="R33" s="27" t="s">
        <v>133</v>
      </c>
      <c r="S33" s="27" t="s">
        <v>133</v>
      </c>
      <c r="T33" s="27" t="s">
        <v>133</v>
      </c>
      <c r="U33" s="27" t="s">
        <v>133</v>
      </c>
      <c r="V33" s="27" t="s">
        <v>133</v>
      </c>
      <c r="W33" s="27" t="s">
        <v>133</v>
      </c>
      <c r="X33" s="27" t="s">
        <v>133</v>
      </c>
      <c r="Y33" s="27" t="s">
        <v>133</v>
      </c>
      <c r="Z33" s="27" t="s">
        <v>133</v>
      </c>
      <c r="AA33" s="27" t="s">
        <v>133</v>
      </c>
      <c r="AB33" s="28" t="s">
        <v>133</v>
      </c>
      <c r="AC33" s="25" t="s">
        <v>39</v>
      </c>
      <c r="AD33" s="25"/>
      <c r="AE33" s="25"/>
      <c r="AF33" s="25"/>
      <c r="AG33" s="25"/>
      <c r="AH33" s="29">
        <v>2000</v>
      </c>
      <c r="AI33" s="29">
        <v>2000</v>
      </c>
      <c r="AJ33" s="29">
        <v>2000</v>
      </c>
      <c r="AK33" s="29">
        <v>2000</v>
      </c>
      <c r="AL33" s="29">
        <v>2000</v>
      </c>
      <c r="AM33" s="29">
        <v>2000</v>
      </c>
      <c r="AN33" s="29">
        <v>2000</v>
      </c>
      <c r="AO33" s="24">
        <v>2.5</v>
      </c>
      <c r="AP33" s="24">
        <v>2.5</v>
      </c>
      <c r="AQ33" s="24">
        <v>2.5</v>
      </c>
      <c r="AR33" s="24">
        <v>2.5</v>
      </c>
      <c r="AS33" s="24">
        <v>2.5</v>
      </c>
      <c r="AT33" s="24">
        <v>2.5</v>
      </c>
      <c r="AU33" s="24">
        <v>2.5</v>
      </c>
      <c r="AV33" s="24">
        <v>2.5</v>
      </c>
      <c r="AW33" s="24">
        <v>2.2000000000000002</v>
      </c>
      <c r="AX33" s="24"/>
      <c r="AY33" s="24"/>
      <c r="AZ33" s="24"/>
      <c r="BA33" s="24"/>
      <c r="BB33" s="24"/>
      <c r="BC33" s="24"/>
      <c r="BD33" s="24"/>
      <c r="BE33" s="23">
        <v>2.5499999999999998</v>
      </c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4">
        <f t="shared" si="2"/>
        <v>2.48</v>
      </c>
      <c r="CD33" s="24"/>
      <c r="CE33" s="24"/>
      <c r="CF33" s="24"/>
      <c r="CG33" s="24"/>
      <c r="CH33" s="24"/>
      <c r="CI33" s="24"/>
      <c r="CJ33" s="24"/>
      <c r="CK33" s="24"/>
      <c r="CL33" s="24">
        <f t="shared" si="3"/>
        <v>4960</v>
      </c>
      <c r="CM33" s="24"/>
      <c r="CN33" s="24"/>
      <c r="CO33" s="24"/>
      <c r="CP33" s="24"/>
      <c r="CQ33" s="24"/>
      <c r="CR33" s="24"/>
      <c r="CS33" s="24"/>
      <c r="CT33" s="24"/>
      <c r="CU33" s="24"/>
      <c r="CV33" s="6"/>
      <c r="CW33" s="6"/>
      <c r="CX33" s="6"/>
      <c r="CY33" s="6"/>
      <c r="CZ33" s="6"/>
      <c r="DA33" s="22">
        <f t="shared" si="4"/>
        <v>9.7894501037256026E-2</v>
      </c>
      <c r="DB33" s="22"/>
      <c r="DC33" s="22"/>
      <c r="DD33" s="22"/>
      <c r="DE33" s="22"/>
      <c r="DF33" s="22"/>
      <c r="DG33" s="22"/>
      <c r="DH33" s="22">
        <f t="shared" si="5"/>
        <v>3.9473589127925819</v>
      </c>
      <c r="DI33" s="22"/>
      <c r="DJ33" s="22"/>
      <c r="DK33" s="22"/>
      <c r="DL33" s="22"/>
      <c r="DM33" s="22"/>
      <c r="DN33" s="22"/>
      <c r="DO33" s="6"/>
      <c r="DP33" s="6"/>
      <c r="DQ33" s="6"/>
      <c r="DR33" s="16"/>
      <c r="DS33" s="16"/>
      <c r="DT33" s="16"/>
      <c r="DU33" s="16"/>
      <c r="DV33" s="16"/>
      <c r="DW33" s="16"/>
      <c r="DX33" s="16"/>
      <c r="DY33" s="18"/>
      <c r="DZ33" s="18"/>
      <c r="EA33" s="18"/>
      <c r="EB33" s="18"/>
      <c r="EC33" s="18"/>
      <c r="ED33" s="18"/>
      <c r="EE33" s="18"/>
      <c r="EF33" s="16"/>
      <c r="EG33" s="16"/>
      <c r="EH33" s="16"/>
      <c r="EI33" s="16"/>
      <c r="EJ33" s="16"/>
      <c r="EK33" s="16"/>
      <c r="EL33" s="16"/>
      <c r="EM33" s="18"/>
      <c r="EN33" s="18"/>
      <c r="EO33" s="18"/>
      <c r="EP33" s="18"/>
      <c r="EQ33" s="18"/>
      <c r="ER33" s="18"/>
      <c r="ES33" s="18"/>
    </row>
    <row r="34" spans="1:149" s="19" customFormat="1" ht="39.950000000000003" customHeight="1" x14ac:dyDescent="0.25">
      <c r="A34" s="25">
        <v>14</v>
      </c>
      <c r="B34" s="25"/>
      <c r="C34" s="25"/>
      <c r="D34" s="25"/>
      <c r="E34" s="25"/>
      <c r="F34" s="25"/>
      <c r="G34" s="26" t="s">
        <v>53</v>
      </c>
      <c r="H34" s="27"/>
      <c r="I34" s="27"/>
      <c r="J34" s="27"/>
      <c r="K34" s="27"/>
      <c r="L34" s="27"/>
      <c r="M34" s="27"/>
      <c r="N34" s="27"/>
      <c r="O34" s="27"/>
      <c r="P34" s="28"/>
      <c r="Q34" s="26" t="s">
        <v>139</v>
      </c>
      <c r="R34" s="27" t="s">
        <v>132</v>
      </c>
      <c r="S34" s="27" t="s">
        <v>132</v>
      </c>
      <c r="T34" s="27" t="s">
        <v>132</v>
      </c>
      <c r="U34" s="27" t="s">
        <v>132</v>
      </c>
      <c r="V34" s="27" t="s">
        <v>132</v>
      </c>
      <c r="W34" s="27" t="s">
        <v>132</v>
      </c>
      <c r="X34" s="27" t="s">
        <v>132</v>
      </c>
      <c r="Y34" s="27" t="s">
        <v>132</v>
      </c>
      <c r="Z34" s="27" t="s">
        <v>132</v>
      </c>
      <c r="AA34" s="27" t="s">
        <v>132</v>
      </c>
      <c r="AB34" s="28" t="s">
        <v>132</v>
      </c>
      <c r="AC34" s="25" t="s">
        <v>39</v>
      </c>
      <c r="AD34" s="25"/>
      <c r="AE34" s="25"/>
      <c r="AF34" s="25"/>
      <c r="AG34" s="25"/>
      <c r="AH34" s="29">
        <v>10000</v>
      </c>
      <c r="AI34" s="29">
        <v>10000</v>
      </c>
      <c r="AJ34" s="29">
        <v>10000</v>
      </c>
      <c r="AK34" s="29">
        <v>10000</v>
      </c>
      <c r="AL34" s="29">
        <v>10000</v>
      </c>
      <c r="AM34" s="29">
        <v>10000</v>
      </c>
      <c r="AN34" s="29">
        <v>10000</v>
      </c>
      <c r="AO34" s="24">
        <v>0.9</v>
      </c>
      <c r="AP34" s="24">
        <v>0.9</v>
      </c>
      <c r="AQ34" s="24">
        <v>0.9</v>
      </c>
      <c r="AR34" s="24">
        <v>0.9</v>
      </c>
      <c r="AS34" s="24">
        <v>0.9</v>
      </c>
      <c r="AT34" s="24">
        <v>0.9</v>
      </c>
      <c r="AU34" s="24">
        <v>0.9</v>
      </c>
      <c r="AV34" s="24">
        <v>0.9</v>
      </c>
      <c r="AW34" s="30">
        <v>0.55000000000000004</v>
      </c>
      <c r="AX34" s="31"/>
      <c r="AY34" s="31"/>
      <c r="AZ34" s="31"/>
      <c r="BA34" s="31"/>
      <c r="BB34" s="31"/>
      <c r="BC34" s="31"/>
      <c r="BD34" s="32"/>
      <c r="BE34" s="33">
        <v>0.95</v>
      </c>
      <c r="BF34" s="34"/>
      <c r="BG34" s="34"/>
      <c r="BH34" s="34"/>
      <c r="BI34" s="34"/>
      <c r="BJ34" s="34"/>
      <c r="BK34" s="34"/>
      <c r="BL34" s="35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4">
        <f t="shared" si="2"/>
        <v>0.87</v>
      </c>
      <c r="CD34" s="24"/>
      <c r="CE34" s="24"/>
      <c r="CF34" s="24"/>
      <c r="CG34" s="24"/>
      <c r="CH34" s="24"/>
      <c r="CI34" s="24"/>
      <c r="CJ34" s="24"/>
      <c r="CK34" s="24"/>
      <c r="CL34" s="24">
        <f t="shared" si="3"/>
        <v>8700</v>
      </c>
      <c r="CM34" s="24"/>
      <c r="CN34" s="24"/>
      <c r="CO34" s="24"/>
      <c r="CP34" s="24"/>
      <c r="CQ34" s="24"/>
      <c r="CR34" s="24"/>
      <c r="CS34" s="24"/>
      <c r="CT34" s="24"/>
      <c r="CU34" s="24"/>
      <c r="CV34" s="6"/>
      <c r="CW34" s="6"/>
      <c r="CX34" s="6"/>
      <c r="CY34" s="6"/>
      <c r="CZ34" s="6"/>
      <c r="DA34" s="22">
        <f t="shared" si="4"/>
        <v>0.11352924243951004</v>
      </c>
      <c r="DB34" s="22"/>
      <c r="DC34" s="22"/>
      <c r="DD34" s="22"/>
      <c r="DE34" s="22"/>
      <c r="DF34" s="22"/>
      <c r="DG34" s="22"/>
      <c r="DH34" s="22">
        <f t="shared" si="5"/>
        <v>13.049338211437936</v>
      </c>
      <c r="DI34" s="22"/>
      <c r="DJ34" s="22"/>
      <c r="DK34" s="22"/>
      <c r="DL34" s="22"/>
      <c r="DM34" s="22"/>
      <c r="DN34" s="22"/>
      <c r="DO34" s="6"/>
      <c r="DP34" s="6"/>
      <c r="DQ34" s="6"/>
      <c r="DR34" s="16"/>
      <c r="DS34" s="16"/>
      <c r="DT34" s="16"/>
      <c r="DU34" s="16"/>
      <c r="DV34" s="16"/>
      <c r="DW34" s="16"/>
      <c r="DX34" s="16"/>
      <c r="DY34" s="18"/>
      <c r="DZ34" s="18"/>
      <c r="EA34" s="18"/>
      <c r="EB34" s="18"/>
      <c r="EC34" s="18"/>
      <c r="ED34" s="18"/>
      <c r="EE34" s="18"/>
      <c r="EF34" s="16"/>
      <c r="EG34" s="16"/>
      <c r="EH34" s="16"/>
      <c r="EI34" s="16"/>
      <c r="EJ34" s="16"/>
      <c r="EK34" s="16"/>
      <c r="EL34" s="16"/>
      <c r="EM34" s="18"/>
      <c r="EN34" s="18"/>
      <c r="EO34" s="18"/>
      <c r="EP34" s="18"/>
      <c r="EQ34" s="18"/>
      <c r="ER34" s="18"/>
      <c r="ES34" s="18"/>
    </row>
    <row r="35" spans="1:149" s="19" customFormat="1" ht="39.950000000000003" customHeight="1" x14ac:dyDescent="0.25">
      <c r="A35" s="25">
        <v>15</v>
      </c>
      <c r="B35" s="25"/>
      <c r="C35" s="25"/>
      <c r="D35" s="25"/>
      <c r="E35" s="25"/>
      <c r="F35" s="25"/>
      <c r="G35" s="26" t="s">
        <v>54</v>
      </c>
      <c r="H35" s="27"/>
      <c r="I35" s="27"/>
      <c r="J35" s="27"/>
      <c r="K35" s="27"/>
      <c r="L35" s="27"/>
      <c r="M35" s="27"/>
      <c r="N35" s="27"/>
      <c r="O35" s="27"/>
      <c r="P35" s="28"/>
      <c r="Q35" s="26" t="s">
        <v>141</v>
      </c>
      <c r="R35" s="27" t="s">
        <v>134</v>
      </c>
      <c r="S35" s="27" t="s">
        <v>134</v>
      </c>
      <c r="T35" s="27" t="s">
        <v>134</v>
      </c>
      <c r="U35" s="27" t="s">
        <v>134</v>
      </c>
      <c r="V35" s="27" t="s">
        <v>134</v>
      </c>
      <c r="W35" s="27" t="s">
        <v>134</v>
      </c>
      <c r="X35" s="27" t="s">
        <v>134</v>
      </c>
      <c r="Y35" s="27" t="s">
        <v>134</v>
      </c>
      <c r="Z35" s="27" t="s">
        <v>134</v>
      </c>
      <c r="AA35" s="27" t="s">
        <v>134</v>
      </c>
      <c r="AB35" s="28" t="s">
        <v>134</v>
      </c>
      <c r="AC35" s="25" t="s">
        <v>39</v>
      </c>
      <c r="AD35" s="25"/>
      <c r="AE35" s="25"/>
      <c r="AF35" s="25"/>
      <c r="AG35" s="25"/>
      <c r="AH35" s="29">
        <v>10000</v>
      </c>
      <c r="AI35" s="29">
        <v>10000</v>
      </c>
      <c r="AJ35" s="29">
        <v>10000</v>
      </c>
      <c r="AK35" s="29">
        <v>10000</v>
      </c>
      <c r="AL35" s="29">
        <v>10000</v>
      </c>
      <c r="AM35" s="29">
        <v>10000</v>
      </c>
      <c r="AN35" s="29">
        <v>10000</v>
      </c>
      <c r="AO35" s="24">
        <v>1.3</v>
      </c>
      <c r="AP35" s="24">
        <v>1.3</v>
      </c>
      <c r="AQ35" s="24">
        <v>1.3</v>
      </c>
      <c r="AR35" s="24">
        <v>1.3</v>
      </c>
      <c r="AS35" s="24">
        <v>1.3</v>
      </c>
      <c r="AT35" s="24">
        <v>1.3</v>
      </c>
      <c r="AU35" s="24">
        <v>1.3</v>
      </c>
      <c r="AV35" s="24">
        <v>1.3</v>
      </c>
      <c r="AW35" s="30">
        <v>0.95</v>
      </c>
      <c r="AX35" s="31"/>
      <c r="AY35" s="31"/>
      <c r="AZ35" s="31"/>
      <c r="BA35" s="31"/>
      <c r="BB35" s="31"/>
      <c r="BC35" s="31"/>
      <c r="BD35" s="32"/>
      <c r="BE35" s="33">
        <v>1.35</v>
      </c>
      <c r="BF35" s="34"/>
      <c r="BG35" s="34"/>
      <c r="BH35" s="34"/>
      <c r="BI35" s="34"/>
      <c r="BJ35" s="34"/>
      <c r="BK35" s="34"/>
      <c r="BL35" s="35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4">
        <f t="shared" si="2"/>
        <v>1.27</v>
      </c>
      <c r="CD35" s="24"/>
      <c r="CE35" s="24"/>
      <c r="CF35" s="24"/>
      <c r="CG35" s="24"/>
      <c r="CH35" s="24"/>
      <c r="CI35" s="24"/>
      <c r="CJ35" s="24"/>
      <c r="CK35" s="24"/>
      <c r="CL35" s="24">
        <f t="shared" si="3"/>
        <v>12700</v>
      </c>
      <c r="CM35" s="24"/>
      <c r="CN35" s="24"/>
      <c r="CO35" s="24"/>
      <c r="CP35" s="24"/>
      <c r="CQ35" s="24"/>
      <c r="CR35" s="24"/>
      <c r="CS35" s="24"/>
      <c r="CT35" s="24"/>
      <c r="CU35" s="24"/>
      <c r="CV35" s="6"/>
      <c r="CW35" s="6"/>
      <c r="CX35" s="6"/>
      <c r="CY35" s="6"/>
      <c r="CZ35" s="6"/>
      <c r="DA35" s="22">
        <f t="shared" si="4"/>
        <v>0.11352924243950938</v>
      </c>
      <c r="DB35" s="22"/>
      <c r="DC35" s="22"/>
      <c r="DD35" s="22"/>
      <c r="DE35" s="22"/>
      <c r="DF35" s="22"/>
      <c r="DG35" s="22"/>
      <c r="DH35" s="22">
        <f t="shared" si="5"/>
        <v>8.9393104283078237</v>
      </c>
      <c r="DI35" s="22"/>
      <c r="DJ35" s="22"/>
      <c r="DK35" s="22"/>
      <c r="DL35" s="22"/>
      <c r="DM35" s="22"/>
      <c r="DN35" s="22"/>
      <c r="DO35" s="6"/>
      <c r="DP35" s="6"/>
      <c r="DQ35" s="6"/>
      <c r="DR35" s="16"/>
      <c r="DS35" s="16"/>
      <c r="DT35" s="16"/>
      <c r="DU35" s="16"/>
      <c r="DV35" s="16"/>
      <c r="DW35" s="16"/>
      <c r="DX35" s="16"/>
      <c r="DY35" s="18"/>
      <c r="DZ35" s="18"/>
      <c r="EA35" s="18"/>
      <c r="EB35" s="18"/>
      <c r="EC35" s="18"/>
      <c r="ED35" s="18"/>
      <c r="EE35" s="18"/>
      <c r="EF35" s="16"/>
      <c r="EG35" s="16"/>
      <c r="EH35" s="16"/>
      <c r="EI35" s="16"/>
      <c r="EJ35" s="16"/>
      <c r="EK35" s="16"/>
      <c r="EL35" s="16"/>
      <c r="EM35" s="18"/>
      <c r="EN35" s="18"/>
      <c r="EO35" s="18"/>
      <c r="EP35" s="18"/>
      <c r="EQ35" s="18"/>
      <c r="ER35" s="18"/>
      <c r="ES35" s="18"/>
    </row>
    <row r="36" spans="1:149" s="19" customFormat="1" ht="39.950000000000003" customHeight="1" x14ac:dyDescent="0.25">
      <c r="A36" s="25">
        <v>16</v>
      </c>
      <c r="B36" s="25"/>
      <c r="C36" s="25"/>
      <c r="D36" s="25"/>
      <c r="E36" s="25"/>
      <c r="F36" s="25"/>
      <c r="G36" s="26" t="s">
        <v>55</v>
      </c>
      <c r="H36" s="27"/>
      <c r="I36" s="27"/>
      <c r="J36" s="27"/>
      <c r="K36" s="27"/>
      <c r="L36" s="27"/>
      <c r="M36" s="27"/>
      <c r="N36" s="27"/>
      <c r="O36" s="27"/>
      <c r="P36" s="28"/>
      <c r="Q36" s="26" t="s">
        <v>139</v>
      </c>
      <c r="R36" s="27" t="s">
        <v>132</v>
      </c>
      <c r="S36" s="27" t="s">
        <v>132</v>
      </c>
      <c r="T36" s="27" t="s">
        <v>132</v>
      </c>
      <c r="U36" s="27" t="s">
        <v>132</v>
      </c>
      <c r="V36" s="27" t="s">
        <v>132</v>
      </c>
      <c r="W36" s="27" t="s">
        <v>132</v>
      </c>
      <c r="X36" s="27" t="s">
        <v>132</v>
      </c>
      <c r="Y36" s="27" t="s">
        <v>132</v>
      </c>
      <c r="Z36" s="27" t="s">
        <v>132</v>
      </c>
      <c r="AA36" s="27" t="s">
        <v>132</v>
      </c>
      <c r="AB36" s="28" t="s">
        <v>132</v>
      </c>
      <c r="AC36" s="25" t="s">
        <v>39</v>
      </c>
      <c r="AD36" s="25"/>
      <c r="AE36" s="25"/>
      <c r="AF36" s="25"/>
      <c r="AG36" s="25"/>
      <c r="AH36" s="29">
        <v>15000</v>
      </c>
      <c r="AI36" s="29">
        <v>15000</v>
      </c>
      <c r="AJ36" s="29">
        <v>15000</v>
      </c>
      <c r="AK36" s="29">
        <v>15000</v>
      </c>
      <c r="AL36" s="29">
        <v>15000</v>
      </c>
      <c r="AM36" s="29">
        <v>15000</v>
      </c>
      <c r="AN36" s="29">
        <v>15000</v>
      </c>
      <c r="AO36" s="24">
        <v>0.9</v>
      </c>
      <c r="AP36" s="24">
        <v>0.9</v>
      </c>
      <c r="AQ36" s="24">
        <v>0.9</v>
      </c>
      <c r="AR36" s="24">
        <v>0.9</v>
      </c>
      <c r="AS36" s="24">
        <v>0.9</v>
      </c>
      <c r="AT36" s="24">
        <v>0.9</v>
      </c>
      <c r="AU36" s="24">
        <v>0.9</v>
      </c>
      <c r="AV36" s="24">
        <v>0.9</v>
      </c>
      <c r="AW36" s="30">
        <v>0.5</v>
      </c>
      <c r="AX36" s="31"/>
      <c r="AY36" s="31"/>
      <c r="AZ36" s="31"/>
      <c r="BA36" s="31"/>
      <c r="BB36" s="31"/>
      <c r="BC36" s="31"/>
      <c r="BD36" s="32"/>
      <c r="BE36" s="33">
        <v>0.95</v>
      </c>
      <c r="BF36" s="34"/>
      <c r="BG36" s="34"/>
      <c r="BH36" s="34"/>
      <c r="BI36" s="34"/>
      <c r="BJ36" s="34"/>
      <c r="BK36" s="34"/>
      <c r="BL36" s="35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4">
        <f t="shared" si="2"/>
        <v>0.87</v>
      </c>
      <c r="CD36" s="24"/>
      <c r="CE36" s="24"/>
      <c r="CF36" s="24"/>
      <c r="CG36" s="24"/>
      <c r="CH36" s="24"/>
      <c r="CI36" s="24"/>
      <c r="CJ36" s="24"/>
      <c r="CK36" s="24"/>
      <c r="CL36" s="24">
        <f t="shared" si="3"/>
        <v>13050</v>
      </c>
      <c r="CM36" s="24"/>
      <c r="CN36" s="24"/>
      <c r="CO36" s="24"/>
      <c r="CP36" s="24"/>
      <c r="CQ36" s="24"/>
      <c r="CR36" s="24"/>
      <c r="CS36" s="24"/>
      <c r="CT36" s="24"/>
      <c r="CU36" s="24"/>
      <c r="CV36" s="6"/>
      <c r="CW36" s="6"/>
      <c r="CX36" s="6"/>
      <c r="CY36" s="6"/>
      <c r="CZ36" s="6"/>
      <c r="DA36" s="22">
        <f t="shared" si="4"/>
        <v>0.12920698295542937</v>
      </c>
      <c r="DB36" s="22"/>
      <c r="DC36" s="22"/>
      <c r="DD36" s="22"/>
      <c r="DE36" s="22"/>
      <c r="DF36" s="22"/>
      <c r="DG36" s="22"/>
      <c r="DH36" s="22">
        <f t="shared" si="5"/>
        <v>14.851377351198778</v>
      </c>
      <c r="DI36" s="22"/>
      <c r="DJ36" s="22"/>
      <c r="DK36" s="22"/>
      <c r="DL36" s="22"/>
      <c r="DM36" s="22"/>
      <c r="DN36" s="22"/>
      <c r="DO36" s="6"/>
      <c r="DP36" s="6"/>
      <c r="DQ36" s="6"/>
      <c r="DR36" s="16"/>
      <c r="DS36" s="16"/>
      <c r="DT36" s="16"/>
      <c r="DU36" s="16"/>
      <c r="DV36" s="16"/>
      <c r="DW36" s="16"/>
      <c r="DX36" s="16"/>
      <c r="DY36" s="18"/>
      <c r="DZ36" s="18"/>
      <c r="EA36" s="18"/>
      <c r="EB36" s="18"/>
      <c r="EC36" s="18"/>
      <c r="ED36" s="18"/>
      <c r="EE36" s="18"/>
      <c r="EF36" s="16"/>
      <c r="EG36" s="16"/>
      <c r="EH36" s="16"/>
      <c r="EI36" s="16"/>
      <c r="EJ36" s="16"/>
      <c r="EK36" s="16"/>
      <c r="EL36" s="16"/>
      <c r="EM36" s="18"/>
      <c r="EN36" s="18"/>
      <c r="EO36" s="18"/>
      <c r="EP36" s="18"/>
      <c r="EQ36" s="18"/>
      <c r="ER36" s="18"/>
      <c r="ES36" s="18"/>
    </row>
    <row r="37" spans="1:149" s="19" customFormat="1" ht="39.950000000000003" customHeight="1" x14ac:dyDescent="0.25">
      <c r="A37" s="25">
        <v>17</v>
      </c>
      <c r="B37" s="25"/>
      <c r="C37" s="25"/>
      <c r="D37" s="25"/>
      <c r="E37" s="25"/>
      <c r="F37" s="25"/>
      <c r="G37" s="26" t="s">
        <v>56</v>
      </c>
      <c r="H37" s="27"/>
      <c r="I37" s="27"/>
      <c r="J37" s="27"/>
      <c r="K37" s="27"/>
      <c r="L37" s="27"/>
      <c r="M37" s="27"/>
      <c r="N37" s="27"/>
      <c r="O37" s="27"/>
      <c r="P37" s="28"/>
      <c r="Q37" s="26" t="s">
        <v>140</v>
      </c>
      <c r="R37" s="27" t="s">
        <v>133</v>
      </c>
      <c r="S37" s="27" t="s">
        <v>133</v>
      </c>
      <c r="T37" s="27" t="s">
        <v>133</v>
      </c>
      <c r="U37" s="27" t="s">
        <v>133</v>
      </c>
      <c r="V37" s="27" t="s">
        <v>133</v>
      </c>
      <c r="W37" s="27" t="s">
        <v>133</v>
      </c>
      <c r="X37" s="27" t="s">
        <v>133</v>
      </c>
      <c r="Y37" s="27" t="s">
        <v>133</v>
      </c>
      <c r="Z37" s="27" t="s">
        <v>133</v>
      </c>
      <c r="AA37" s="27" t="s">
        <v>133</v>
      </c>
      <c r="AB37" s="28" t="s">
        <v>133</v>
      </c>
      <c r="AC37" s="25" t="s">
        <v>39</v>
      </c>
      <c r="AD37" s="25"/>
      <c r="AE37" s="25"/>
      <c r="AF37" s="25"/>
      <c r="AG37" s="25"/>
      <c r="AH37" s="29">
        <v>5000</v>
      </c>
      <c r="AI37" s="29">
        <v>5000</v>
      </c>
      <c r="AJ37" s="29">
        <v>5000</v>
      </c>
      <c r="AK37" s="29">
        <v>5000</v>
      </c>
      <c r="AL37" s="29">
        <v>5000</v>
      </c>
      <c r="AM37" s="29">
        <v>5000</v>
      </c>
      <c r="AN37" s="29">
        <v>5000</v>
      </c>
      <c r="AO37" s="24">
        <v>2.5</v>
      </c>
      <c r="AP37" s="24">
        <v>2.5</v>
      </c>
      <c r="AQ37" s="24">
        <v>2.5</v>
      </c>
      <c r="AR37" s="24">
        <v>2.5</v>
      </c>
      <c r="AS37" s="24">
        <v>2.5</v>
      </c>
      <c r="AT37" s="24">
        <v>2.5</v>
      </c>
      <c r="AU37" s="24">
        <v>2.5</v>
      </c>
      <c r="AV37" s="24">
        <v>2.5</v>
      </c>
      <c r="AW37" s="24">
        <v>1.9</v>
      </c>
      <c r="AX37" s="24"/>
      <c r="AY37" s="24"/>
      <c r="AZ37" s="24"/>
      <c r="BA37" s="24"/>
      <c r="BB37" s="24"/>
      <c r="BC37" s="24"/>
      <c r="BD37" s="24"/>
      <c r="BE37" s="23">
        <v>2.5499999999999998</v>
      </c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4">
        <f t="shared" si="2"/>
        <v>2.4500000000000002</v>
      </c>
      <c r="CD37" s="24"/>
      <c r="CE37" s="24"/>
      <c r="CF37" s="24"/>
      <c r="CG37" s="24"/>
      <c r="CH37" s="24"/>
      <c r="CI37" s="24"/>
      <c r="CJ37" s="24"/>
      <c r="CK37" s="24"/>
      <c r="CL37" s="24">
        <f t="shared" si="3"/>
        <v>12250</v>
      </c>
      <c r="CM37" s="24"/>
      <c r="CN37" s="24"/>
      <c r="CO37" s="24"/>
      <c r="CP37" s="24"/>
      <c r="CQ37" s="24"/>
      <c r="CR37" s="24"/>
      <c r="CS37" s="24"/>
      <c r="CT37" s="24"/>
      <c r="CU37" s="24"/>
      <c r="CV37" s="6"/>
      <c r="CW37" s="6"/>
      <c r="CX37" s="6"/>
      <c r="CY37" s="6"/>
      <c r="CZ37" s="6"/>
      <c r="DA37" s="22">
        <f t="shared" si="4"/>
        <v>0.19213710382606136</v>
      </c>
      <c r="DB37" s="22"/>
      <c r="DC37" s="22"/>
      <c r="DD37" s="22"/>
      <c r="DE37" s="22"/>
      <c r="DF37" s="22"/>
      <c r="DG37" s="22"/>
      <c r="DH37" s="22">
        <f t="shared" si="5"/>
        <v>7.8423307684106671</v>
      </c>
      <c r="DI37" s="22"/>
      <c r="DJ37" s="22"/>
      <c r="DK37" s="22"/>
      <c r="DL37" s="22"/>
      <c r="DM37" s="22"/>
      <c r="DN37" s="22"/>
      <c r="DO37" s="6"/>
      <c r="DP37" s="6"/>
      <c r="DQ37" s="6"/>
      <c r="DR37" s="16"/>
      <c r="DS37" s="16"/>
      <c r="DT37" s="16"/>
      <c r="DU37" s="16"/>
      <c r="DV37" s="16"/>
      <c r="DW37" s="16"/>
      <c r="DX37" s="16"/>
      <c r="DY37" s="18"/>
      <c r="DZ37" s="18"/>
      <c r="EA37" s="18"/>
      <c r="EB37" s="18"/>
      <c r="EC37" s="18"/>
      <c r="ED37" s="18"/>
      <c r="EE37" s="18"/>
      <c r="EF37" s="16"/>
      <c r="EG37" s="16"/>
      <c r="EH37" s="16"/>
      <c r="EI37" s="16"/>
      <c r="EJ37" s="16"/>
      <c r="EK37" s="16"/>
      <c r="EL37" s="16"/>
      <c r="EM37" s="18"/>
      <c r="EN37" s="18"/>
      <c r="EO37" s="18"/>
      <c r="EP37" s="18"/>
      <c r="EQ37" s="18"/>
      <c r="ER37" s="18"/>
      <c r="ES37" s="18"/>
    </row>
    <row r="38" spans="1:149" s="19" customFormat="1" ht="39.950000000000003" customHeight="1" x14ac:dyDescent="0.25">
      <c r="A38" s="25">
        <v>18</v>
      </c>
      <c r="B38" s="25"/>
      <c r="C38" s="25"/>
      <c r="D38" s="25"/>
      <c r="E38" s="25"/>
      <c r="F38" s="25"/>
      <c r="G38" s="26" t="s">
        <v>57</v>
      </c>
      <c r="H38" s="27"/>
      <c r="I38" s="27"/>
      <c r="J38" s="27"/>
      <c r="K38" s="27"/>
      <c r="L38" s="27"/>
      <c r="M38" s="27"/>
      <c r="N38" s="27"/>
      <c r="O38" s="27"/>
      <c r="P38" s="28"/>
      <c r="Q38" s="26" t="s">
        <v>141</v>
      </c>
      <c r="R38" s="27" t="s">
        <v>134</v>
      </c>
      <c r="S38" s="27" t="s">
        <v>134</v>
      </c>
      <c r="T38" s="27" t="s">
        <v>134</v>
      </c>
      <c r="U38" s="27" t="s">
        <v>134</v>
      </c>
      <c r="V38" s="27" t="s">
        <v>134</v>
      </c>
      <c r="W38" s="27" t="s">
        <v>134</v>
      </c>
      <c r="X38" s="27" t="s">
        <v>134</v>
      </c>
      <c r="Y38" s="27" t="s">
        <v>134</v>
      </c>
      <c r="Z38" s="27" t="s">
        <v>134</v>
      </c>
      <c r="AA38" s="27" t="s">
        <v>134</v>
      </c>
      <c r="AB38" s="28" t="s">
        <v>134</v>
      </c>
      <c r="AC38" s="25" t="s">
        <v>39</v>
      </c>
      <c r="AD38" s="25"/>
      <c r="AE38" s="25"/>
      <c r="AF38" s="25"/>
      <c r="AG38" s="25"/>
      <c r="AH38" s="29">
        <v>2000</v>
      </c>
      <c r="AI38" s="29">
        <v>2000</v>
      </c>
      <c r="AJ38" s="29">
        <v>2000</v>
      </c>
      <c r="AK38" s="29">
        <v>2000</v>
      </c>
      <c r="AL38" s="29">
        <v>2000</v>
      </c>
      <c r="AM38" s="29">
        <v>2000</v>
      </c>
      <c r="AN38" s="29">
        <v>2000</v>
      </c>
      <c r="AO38" s="24">
        <v>1.5</v>
      </c>
      <c r="AP38" s="24">
        <v>1.5</v>
      </c>
      <c r="AQ38" s="24">
        <v>1.5</v>
      </c>
      <c r="AR38" s="24">
        <v>1.5</v>
      </c>
      <c r="AS38" s="24">
        <v>1.5</v>
      </c>
      <c r="AT38" s="24">
        <v>1.5</v>
      </c>
      <c r="AU38" s="24">
        <v>1.5</v>
      </c>
      <c r="AV38" s="24">
        <v>1.5</v>
      </c>
      <c r="AW38" s="24">
        <v>0.95</v>
      </c>
      <c r="AX38" s="24"/>
      <c r="AY38" s="24"/>
      <c r="AZ38" s="24"/>
      <c r="BA38" s="24"/>
      <c r="BB38" s="24"/>
      <c r="BC38" s="24"/>
      <c r="BD38" s="24"/>
      <c r="BE38" s="23">
        <v>1.55</v>
      </c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4">
        <f t="shared" si="2"/>
        <v>1.45</v>
      </c>
      <c r="CD38" s="24"/>
      <c r="CE38" s="24"/>
      <c r="CF38" s="24"/>
      <c r="CG38" s="24"/>
      <c r="CH38" s="24"/>
      <c r="CI38" s="24"/>
      <c r="CJ38" s="24"/>
      <c r="CK38" s="24"/>
      <c r="CL38" s="24">
        <f t="shared" si="3"/>
        <v>2900</v>
      </c>
      <c r="CM38" s="24"/>
      <c r="CN38" s="24"/>
      <c r="CO38" s="24"/>
      <c r="CP38" s="24"/>
      <c r="CQ38" s="24"/>
      <c r="CR38" s="24"/>
      <c r="CS38" s="24"/>
      <c r="CT38" s="24"/>
      <c r="CU38" s="24"/>
      <c r="CV38" s="6"/>
      <c r="CW38" s="6"/>
      <c r="CX38" s="6"/>
      <c r="CY38" s="6"/>
      <c r="CZ38" s="6"/>
      <c r="DA38" s="22">
        <f t="shared" si="4"/>
        <v>0.17638342073763974</v>
      </c>
      <c r="DB38" s="22"/>
      <c r="DC38" s="22"/>
      <c r="DD38" s="22"/>
      <c r="DE38" s="22"/>
      <c r="DF38" s="22"/>
      <c r="DG38" s="22"/>
      <c r="DH38" s="22">
        <f t="shared" si="5"/>
        <v>12.164373843975154</v>
      </c>
      <c r="DI38" s="22"/>
      <c r="DJ38" s="22"/>
      <c r="DK38" s="22"/>
      <c r="DL38" s="22"/>
      <c r="DM38" s="22"/>
      <c r="DN38" s="22"/>
      <c r="DO38" s="6"/>
      <c r="DP38" s="6"/>
      <c r="DQ38" s="6"/>
      <c r="DR38" s="16"/>
      <c r="DS38" s="16"/>
      <c r="DT38" s="16"/>
      <c r="DU38" s="16"/>
      <c r="DV38" s="16"/>
      <c r="DW38" s="16"/>
      <c r="DX38" s="16"/>
      <c r="DY38" s="18"/>
      <c r="DZ38" s="18"/>
      <c r="EA38" s="18"/>
      <c r="EB38" s="18"/>
      <c r="EC38" s="18"/>
      <c r="ED38" s="18"/>
      <c r="EE38" s="18"/>
      <c r="EF38" s="16"/>
      <c r="EG38" s="16"/>
      <c r="EH38" s="16"/>
      <c r="EI38" s="16"/>
      <c r="EJ38" s="16"/>
      <c r="EK38" s="16"/>
      <c r="EL38" s="16"/>
      <c r="EM38" s="18"/>
      <c r="EN38" s="18"/>
      <c r="EO38" s="18"/>
      <c r="EP38" s="18"/>
      <c r="EQ38" s="18"/>
      <c r="ER38" s="18"/>
      <c r="ES38" s="18"/>
    </row>
    <row r="39" spans="1:149" s="19" customFormat="1" ht="39.950000000000003" customHeight="1" x14ac:dyDescent="0.25">
      <c r="A39" s="25">
        <v>19</v>
      </c>
      <c r="B39" s="25"/>
      <c r="C39" s="25"/>
      <c r="D39" s="25"/>
      <c r="E39" s="25"/>
      <c r="F39" s="25"/>
      <c r="G39" s="26" t="s">
        <v>58</v>
      </c>
      <c r="H39" s="27"/>
      <c r="I39" s="27"/>
      <c r="J39" s="27"/>
      <c r="K39" s="27"/>
      <c r="L39" s="27"/>
      <c r="M39" s="27"/>
      <c r="N39" s="27"/>
      <c r="O39" s="27"/>
      <c r="P39" s="28"/>
      <c r="Q39" s="26" t="s">
        <v>141</v>
      </c>
      <c r="R39" s="27" t="s">
        <v>134</v>
      </c>
      <c r="S39" s="27" t="s">
        <v>134</v>
      </c>
      <c r="T39" s="27" t="s">
        <v>134</v>
      </c>
      <c r="U39" s="27" t="s">
        <v>134</v>
      </c>
      <c r="V39" s="27" t="s">
        <v>134</v>
      </c>
      <c r="W39" s="27" t="s">
        <v>134</v>
      </c>
      <c r="X39" s="27" t="s">
        <v>134</v>
      </c>
      <c r="Y39" s="27" t="s">
        <v>134</v>
      </c>
      <c r="Z39" s="27" t="s">
        <v>134</v>
      </c>
      <c r="AA39" s="27" t="s">
        <v>134</v>
      </c>
      <c r="AB39" s="28" t="s">
        <v>134</v>
      </c>
      <c r="AC39" s="25" t="s">
        <v>39</v>
      </c>
      <c r="AD39" s="25"/>
      <c r="AE39" s="25"/>
      <c r="AF39" s="25"/>
      <c r="AG39" s="25"/>
      <c r="AH39" s="29">
        <v>3000</v>
      </c>
      <c r="AI39" s="29">
        <v>3000</v>
      </c>
      <c r="AJ39" s="29">
        <v>3000</v>
      </c>
      <c r="AK39" s="29">
        <v>3000</v>
      </c>
      <c r="AL39" s="29">
        <v>3000</v>
      </c>
      <c r="AM39" s="29">
        <v>3000</v>
      </c>
      <c r="AN39" s="29">
        <v>3000</v>
      </c>
      <c r="AO39" s="24">
        <v>1.5</v>
      </c>
      <c r="AP39" s="24">
        <v>1.5</v>
      </c>
      <c r="AQ39" s="24">
        <v>1.5</v>
      </c>
      <c r="AR39" s="24">
        <v>1.5</v>
      </c>
      <c r="AS39" s="24">
        <v>1.5</v>
      </c>
      <c r="AT39" s="24">
        <v>1.5</v>
      </c>
      <c r="AU39" s="24">
        <v>1.5</v>
      </c>
      <c r="AV39" s="24">
        <v>1.5</v>
      </c>
      <c r="AW39" s="24">
        <v>0.95</v>
      </c>
      <c r="AX39" s="24"/>
      <c r="AY39" s="24"/>
      <c r="AZ39" s="24"/>
      <c r="BA39" s="24"/>
      <c r="BB39" s="24"/>
      <c r="BC39" s="24"/>
      <c r="BD39" s="24"/>
      <c r="BE39" s="23">
        <v>1.55</v>
      </c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4">
        <f t="shared" si="2"/>
        <v>1.45</v>
      </c>
      <c r="CD39" s="24"/>
      <c r="CE39" s="24"/>
      <c r="CF39" s="24"/>
      <c r="CG39" s="24"/>
      <c r="CH39" s="24"/>
      <c r="CI39" s="24"/>
      <c r="CJ39" s="24"/>
      <c r="CK39" s="24"/>
      <c r="CL39" s="24">
        <f t="shared" si="3"/>
        <v>4350</v>
      </c>
      <c r="CM39" s="24"/>
      <c r="CN39" s="24"/>
      <c r="CO39" s="24"/>
      <c r="CP39" s="24"/>
      <c r="CQ39" s="24"/>
      <c r="CR39" s="24"/>
      <c r="CS39" s="24"/>
      <c r="CT39" s="24"/>
      <c r="CU39" s="24"/>
      <c r="CV39" s="6"/>
      <c r="CW39" s="6"/>
      <c r="CX39" s="6"/>
      <c r="CY39" s="6"/>
      <c r="CZ39" s="6"/>
      <c r="DA39" s="22">
        <f t="shared" si="4"/>
        <v>0.17638342073763974</v>
      </c>
      <c r="DB39" s="22"/>
      <c r="DC39" s="22"/>
      <c r="DD39" s="22"/>
      <c r="DE39" s="22"/>
      <c r="DF39" s="22"/>
      <c r="DG39" s="22"/>
      <c r="DH39" s="22">
        <f t="shared" si="5"/>
        <v>12.164373843975154</v>
      </c>
      <c r="DI39" s="22"/>
      <c r="DJ39" s="22"/>
      <c r="DK39" s="22"/>
      <c r="DL39" s="22"/>
      <c r="DM39" s="22"/>
      <c r="DN39" s="22"/>
      <c r="DO39" s="6"/>
      <c r="DP39" s="6"/>
      <c r="DQ39" s="6"/>
      <c r="DR39" s="16"/>
      <c r="DS39" s="16"/>
      <c r="DT39" s="16"/>
      <c r="DU39" s="16"/>
      <c r="DV39" s="16"/>
      <c r="DW39" s="16"/>
      <c r="DX39" s="16"/>
      <c r="DY39" s="18"/>
      <c r="DZ39" s="18"/>
      <c r="EA39" s="18"/>
      <c r="EB39" s="18"/>
      <c r="EC39" s="18"/>
      <c r="ED39" s="18"/>
      <c r="EE39" s="18"/>
      <c r="EF39" s="16"/>
      <c r="EG39" s="16"/>
      <c r="EH39" s="16"/>
      <c r="EI39" s="16"/>
      <c r="EJ39" s="16"/>
      <c r="EK39" s="16"/>
      <c r="EL39" s="16"/>
      <c r="EM39" s="18"/>
      <c r="EN39" s="18"/>
      <c r="EO39" s="18"/>
      <c r="EP39" s="18"/>
      <c r="EQ39" s="18"/>
      <c r="ER39" s="18"/>
      <c r="ES39" s="18"/>
    </row>
    <row r="40" spans="1:149" s="19" customFormat="1" ht="39.950000000000003" customHeight="1" x14ac:dyDescent="0.25">
      <c r="A40" s="25">
        <v>20</v>
      </c>
      <c r="B40" s="25"/>
      <c r="C40" s="25"/>
      <c r="D40" s="25"/>
      <c r="E40" s="25"/>
      <c r="F40" s="25"/>
      <c r="G40" s="26" t="s">
        <v>59</v>
      </c>
      <c r="H40" s="27"/>
      <c r="I40" s="27"/>
      <c r="J40" s="27"/>
      <c r="K40" s="27"/>
      <c r="L40" s="27"/>
      <c r="M40" s="27"/>
      <c r="N40" s="27"/>
      <c r="O40" s="27"/>
      <c r="P40" s="28"/>
      <c r="Q40" s="26" t="s">
        <v>141</v>
      </c>
      <c r="R40" s="27" t="s">
        <v>134</v>
      </c>
      <c r="S40" s="27" t="s">
        <v>134</v>
      </c>
      <c r="T40" s="27" t="s">
        <v>134</v>
      </c>
      <c r="U40" s="27" t="s">
        <v>134</v>
      </c>
      <c r="V40" s="27" t="s">
        <v>134</v>
      </c>
      <c r="W40" s="27" t="s">
        <v>134</v>
      </c>
      <c r="X40" s="27" t="s">
        <v>134</v>
      </c>
      <c r="Y40" s="27" t="s">
        <v>134</v>
      </c>
      <c r="Z40" s="27" t="s">
        <v>134</v>
      </c>
      <c r="AA40" s="27" t="s">
        <v>134</v>
      </c>
      <c r="AB40" s="28" t="s">
        <v>134</v>
      </c>
      <c r="AC40" s="25" t="s">
        <v>39</v>
      </c>
      <c r="AD40" s="25"/>
      <c r="AE40" s="25"/>
      <c r="AF40" s="25"/>
      <c r="AG40" s="25"/>
      <c r="AH40" s="29">
        <v>3000</v>
      </c>
      <c r="AI40" s="29">
        <v>3000</v>
      </c>
      <c r="AJ40" s="29">
        <v>3000</v>
      </c>
      <c r="AK40" s="29">
        <v>3000</v>
      </c>
      <c r="AL40" s="29">
        <v>3000</v>
      </c>
      <c r="AM40" s="29">
        <v>3000</v>
      </c>
      <c r="AN40" s="29">
        <v>3000</v>
      </c>
      <c r="AO40" s="24">
        <v>1.5</v>
      </c>
      <c r="AP40" s="24">
        <v>1.5</v>
      </c>
      <c r="AQ40" s="24">
        <v>1.5</v>
      </c>
      <c r="AR40" s="24">
        <v>1.5</v>
      </c>
      <c r="AS40" s="24">
        <v>1.5</v>
      </c>
      <c r="AT40" s="24">
        <v>1.5</v>
      </c>
      <c r="AU40" s="24">
        <v>1.5</v>
      </c>
      <c r="AV40" s="24">
        <v>1.5</v>
      </c>
      <c r="AW40" s="24">
        <v>0.95</v>
      </c>
      <c r="AX40" s="24"/>
      <c r="AY40" s="24"/>
      <c r="AZ40" s="24"/>
      <c r="BA40" s="24"/>
      <c r="BB40" s="24"/>
      <c r="BC40" s="24"/>
      <c r="BD40" s="24"/>
      <c r="BE40" s="23">
        <v>1.55</v>
      </c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4">
        <f t="shared" si="2"/>
        <v>1.45</v>
      </c>
      <c r="CD40" s="24"/>
      <c r="CE40" s="24"/>
      <c r="CF40" s="24"/>
      <c r="CG40" s="24"/>
      <c r="CH40" s="24"/>
      <c r="CI40" s="24"/>
      <c r="CJ40" s="24"/>
      <c r="CK40" s="24"/>
      <c r="CL40" s="24">
        <f t="shared" si="3"/>
        <v>4350</v>
      </c>
      <c r="CM40" s="24"/>
      <c r="CN40" s="24"/>
      <c r="CO40" s="24"/>
      <c r="CP40" s="24"/>
      <c r="CQ40" s="24"/>
      <c r="CR40" s="24"/>
      <c r="CS40" s="24"/>
      <c r="CT40" s="24"/>
      <c r="CU40" s="24"/>
      <c r="CV40" s="6"/>
      <c r="CW40" s="6"/>
      <c r="CX40" s="6"/>
      <c r="CY40" s="6"/>
      <c r="CZ40" s="6"/>
      <c r="DA40" s="22">
        <f t="shared" si="4"/>
        <v>0.17638342073763974</v>
      </c>
      <c r="DB40" s="22"/>
      <c r="DC40" s="22"/>
      <c r="DD40" s="22"/>
      <c r="DE40" s="22"/>
      <c r="DF40" s="22"/>
      <c r="DG40" s="22"/>
      <c r="DH40" s="22">
        <f t="shared" si="5"/>
        <v>12.164373843975154</v>
      </c>
      <c r="DI40" s="22"/>
      <c r="DJ40" s="22"/>
      <c r="DK40" s="22"/>
      <c r="DL40" s="22"/>
      <c r="DM40" s="22"/>
      <c r="DN40" s="22"/>
      <c r="DO40" s="6"/>
      <c r="DP40" s="6"/>
      <c r="DQ40" s="6"/>
      <c r="DR40" s="16"/>
      <c r="DS40" s="16"/>
      <c r="DT40" s="16"/>
      <c r="DU40" s="16"/>
      <c r="DV40" s="16"/>
      <c r="DW40" s="16"/>
      <c r="DX40" s="16"/>
      <c r="DY40" s="18"/>
      <c r="DZ40" s="18"/>
      <c r="EA40" s="18"/>
      <c r="EB40" s="18"/>
      <c r="EC40" s="18"/>
      <c r="ED40" s="18"/>
      <c r="EE40" s="18"/>
      <c r="EF40" s="16"/>
      <c r="EG40" s="16"/>
      <c r="EH40" s="16"/>
      <c r="EI40" s="16"/>
      <c r="EJ40" s="16"/>
      <c r="EK40" s="16"/>
      <c r="EL40" s="16"/>
      <c r="EM40" s="18"/>
      <c r="EN40" s="18"/>
      <c r="EO40" s="18"/>
      <c r="EP40" s="18"/>
      <c r="EQ40" s="18"/>
      <c r="ER40" s="18"/>
      <c r="ES40" s="18"/>
    </row>
    <row r="41" spans="1:149" s="19" customFormat="1" ht="39.950000000000003" customHeight="1" x14ac:dyDescent="0.25">
      <c r="A41" s="25">
        <v>21</v>
      </c>
      <c r="B41" s="25"/>
      <c r="C41" s="25"/>
      <c r="D41" s="25"/>
      <c r="E41" s="25"/>
      <c r="F41" s="25"/>
      <c r="G41" s="26" t="s">
        <v>60</v>
      </c>
      <c r="H41" s="27"/>
      <c r="I41" s="27"/>
      <c r="J41" s="27"/>
      <c r="K41" s="27"/>
      <c r="L41" s="27"/>
      <c r="M41" s="27"/>
      <c r="N41" s="27"/>
      <c r="O41" s="27"/>
      <c r="P41" s="28"/>
      <c r="Q41" s="26" t="s">
        <v>141</v>
      </c>
      <c r="R41" s="27" t="s">
        <v>134</v>
      </c>
      <c r="S41" s="27" t="s">
        <v>134</v>
      </c>
      <c r="T41" s="27" t="s">
        <v>134</v>
      </c>
      <c r="U41" s="27" t="s">
        <v>134</v>
      </c>
      <c r="V41" s="27" t="s">
        <v>134</v>
      </c>
      <c r="W41" s="27" t="s">
        <v>134</v>
      </c>
      <c r="X41" s="27" t="s">
        <v>134</v>
      </c>
      <c r="Y41" s="27" t="s">
        <v>134</v>
      </c>
      <c r="Z41" s="27" t="s">
        <v>134</v>
      </c>
      <c r="AA41" s="27" t="s">
        <v>134</v>
      </c>
      <c r="AB41" s="28" t="s">
        <v>134</v>
      </c>
      <c r="AC41" s="25" t="s">
        <v>39</v>
      </c>
      <c r="AD41" s="25"/>
      <c r="AE41" s="25"/>
      <c r="AF41" s="25"/>
      <c r="AG41" s="25"/>
      <c r="AH41" s="29">
        <v>6000</v>
      </c>
      <c r="AI41" s="29">
        <v>6000</v>
      </c>
      <c r="AJ41" s="29">
        <v>6000</v>
      </c>
      <c r="AK41" s="29">
        <v>6000</v>
      </c>
      <c r="AL41" s="29">
        <v>6000</v>
      </c>
      <c r="AM41" s="29">
        <v>6000</v>
      </c>
      <c r="AN41" s="29">
        <v>6000</v>
      </c>
      <c r="AO41" s="24">
        <v>1.5</v>
      </c>
      <c r="AP41" s="24">
        <v>1.5</v>
      </c>
      <c r="AQ41" s="24">
        <v>1.5</v>
      </c>
      <c r="AR41" s="24">
        <v>1.5</v>
      </c>
      <c r="AS41" s="24">
        <v>1.5</v>
      </c>
      <c r="AT41" s="24">
        <v>1.5</v>
      </c>
      <c r="AU41" s="24">
        <v>1.5</v>
      </c>
      <c r="AV41" s="24">
        <v>1.5</v>
      </c>
      <c r="AW41" s="24">
        <v>0.9</v>
      </c>
      <c r="AX41" s="24"/>
      <c r="AY41" s="24"/>
      <c r="AZ41" s="24"/>
      <c r="BA41" s="24"/>
      <c r="BB41" s="24"/>
      <c r="BC41" s="24"/>
      <c r="BD41" s="24"/>
      <c r="BE41" s="23">
        <v>1.55</v>
      </c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4">
        <f t="shared" si="2"/>
        <v>1.45</v>
      </c>
      <c r="CD41" s="24"/>
      <c r="CE41" s="24"/>
      <c r="CF41" s="24"/>
      <c r="CG41" s="24"/>
      <c r="CH41" s="24"/>
      <c r="CI41" s="24"/>
      <c r="CJ41" s="24"/>
      <c r="CK41" s="24"/>
      <c r="CL41" s="24">
        <f t="shared" si="3"/>
        <v>8700</v>
      </c>
      <c r="CM41" s="24"/>
      <c r="CN41" s="24"/>
      <c r="CO41" s="24"/>
      <c r="CP41" s="24"/>
      <c r="CQ41" s="24"/>
      <c r="CR41" s="24"/>
      <c r="CS41" s="24"/>
      <c r="CT41" s="24"/>
      <c r="CU41" s="24"/>
      <c r="CV41" s="6"/>
      <c r="CW41" s="6"/>
      <c r="CX41" s="6"/>
      <c r="CY41" s="6"/>
      <c r="CZ41" s="6"/>
      <c r="DA41" s="22">
        <f t="shared" si="4"/>
        <v>0.19213710382605981</v>
      </c>
      <c r="DB41" s="22"/>
      <c r="DC41" s="22"/>
      <c r="DD41" s="22"/>
      <c r="DE41" s="22"/>
      <c r="DF41" s="22"/>
      <c r="DG41" s="22"/>
      <c r="DH41" s="22">
        <f t="shared" si="5"/>
        <v>13.250834746624815</v>
      </c>
      <c r="DI41" s="22"/>
      <c r="DJ41" s="22"/>
      <c r="DK41" s="22"/>
      <c r="DL41" s="22"/>
      <c r="DM41" s="22"/>
      <c r="DN41" s="22"/>
      <c r="DO41" s="6"/>
      <c r="DP41" s="6"/>
      <c r="DQ41" s="6"/>
      <c r="DR41" s="16"/>
      <c r="DS41" s="16"/>
      <c r="DT41" s="16"/>
      <c r="DU41" s="16"/>
      <c r="DV41" s="16"/>
      <c r="DW41" s="16"/>
      <c r="DX41" s="16"/>
      <c r="DY41" s="18"/>
      <c r="DZ41" s="18"/>
      <c r="EA41" s="18"/>
      <c r="EB41" s="18"/>
      <c r="EC41" s="18"/>
      <c r="ED41" s="18"/>
      <c r="EE41" s="18"/>
      <c r="EF41" s="16"/>
      <c r="EG41" s="16"/>
      <c r="EH41" s="16"/>
      <c r="EI41" s="16"/>
      <c r="EJ41" s="16"/>
      <c r="EK41" s="16"/>
      <c r="EL41" s="16"/>
      <c r="EM41" s="18"/>
      <c r="EN41" s="18"/>
      <c r="EO41" s="18"/>
      <c r="EP41" s="18"/>
      <c r="EQ41" s="18"/>
      <c r="ER41" s="18"/>
      <c r="ES41" s="18"/>
    </row>
    <row r="42" spans="1:149" s="19" customFormat="1" ht="39.950000000000003" customHeight="1" x14ac:dyDescent="0.25">
      <c r="A42" s="25">
        <v>22</v>
      </c>
      <c r="B42" s="25"/>
      <c r="C42" s="25"/>
      <c r="D42" s="25"/>
      <c r="E42" s="25"/>
      <c r="F42" s="25"/>
      <c r="G42" s="26" t="s">
        <v>61</v>
      </c>
      <c r="H42" s="27"/>
      <c r="I42" s="27"/>
      <c r="J42" s="27"/>
      <c r="K42" s="27"/>
      <c r="L42" s="27"/>
      <c r="M42" s="27"/>
      <c r="N42" s="27"/>
      <c r="O42" s="27"/>
      <c r="P42" s="28"/>
      <c r="Q42" s="26" t="s">
        <v>140</v>
      </c>
      <c r="R42" s="27" t="s">
        <v>133</v>
      </c>
      <c r="S42" s="27" t="s">
        <v>133</v>
      </c>
      <c r="T42" s="27" t="s">
        <v>133</v>
      </c>
      <c r="U42" s="27" t="s">
        <v>133</v>
      </c>
      <c r="V42" s="27" t="s">
        <v>133</v>
      </c>
      <c r="W42" s="27" t="s">
        <v>133</v>
      </c>
      <c r="X42" s="27" t="s">
        <v>133</v>
      </c>
      <c r="Y42" s="27" t="s">
        <v>133</v>
      </c>
      <c r="Z42" s="27" t="s">
        <v>133</v>
      </c>
      <c r="AA42" s="27" t="s">
        <v>133</v>
      </c>
      <c r="AB42" s="28" t="s">
        <v>133</v>
      </c>
      <c r="AC42" s="25" t="s">
        <v>39</v>
      </c>
      <c r="AD42" s="25"/>
      <c r="AE42" s="25"/>
      <c r="AF42" s="25"/>
      <c r="AG42" s="25"/>
      <c r="AH42" s="29">
        <v>4000</v>
      </c>
      <c r="AI42" s="29">
        <v>4000</v>
      </c>
      <c r="AJ42" s="29">
        <v>4000</v>
      </c>
      <c r="AK42" s="29">
        <v>4000</v>
      </c>
      <c r="AL42" s="29">
        <v>4000</v>
      </c>
      <c r="AM42" s="29">
        <v>4000</v>
      </c>
      <c r="AN42" s="29">
        <v>4000</v>
      </c>
      <c r="AO42" s="24">
        <v>2.5</v>
      </c>
      <c r="AP42" s="24">
        <v>2.5</v>
      </c>
      <c r="AQ42" s="24">
        <v>2.5</v>
      </c>
      <c r="AR42" s="24">
        <v>2.5</v>
      </c>
      <c r="AS42" s="24">
        <v>2.5</v>
      </c>
      <c r="AT42" s="24">
        <v>2.5</v>
      </c>
      <c r="AU42" s="24">
        <v>2.5</v>
      </c>
      <c r="AV42" s="24">
        <v>2.5</v>
      </c>
      <c r="AW42" s="24">
        <v>2</v>
      </c>
      <c r="AX42" s="24"/>
      <c r="AY42" s="24"/>
      <c r="AZ42" s="24"/>
      <c r="BA42" s="24"/>
      <c r="BB42" s="24"/>
      <c r="BC42" s="24"/>
      <c r="BD42" s="24"/>
      <c r="BE42" s="23">
        <v>2.5499999999999998</v>
      </c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4">
        <f t="shared" si="2"/>
        <v>2.46</v>
      </c>
      <c r="CD42" s="24"/>
      <c r="CE42" s="24"/>
      <c r="CF42" s="24"/>
      <c r="CG42" s="24"/>
      <c r="CH42" s="24"/>
      <c r="CI42" s="24"/>
      <c r="CJ42" s="24"/>
      <c r="CK42" s="24"/>
      <c r="CL42" s="24">
        <f t="shared" si="3"/>
        <v>9840</v>
      </c>
      <c r="CM42" s="24"/>
      <c r="CN42" s="24"/>
      <c r="CO42" s="24"/>
      <c r="CP42" s="24"/>
      <c r="CQ42" s="24"/>
      <c r="CR42" s="24"/>
      <c r="CS42" s="24"/>
      <c r="CT42" s="24"/>
      <c r="CU42" s="24"/>
      <c r="CV42" s="6"/>
      <c r="CW42" s="6"/>
      <c r="CX42" s="6"/>
      <c r="CY42" s="6"/>
      <c r="CZ42" s="6"/>
      <c r="DA42" s="22">
        <f t="shared" si="4"/>
        <v>0.16064107680028653</v>
      </c>
      <c r="DB42" s="22"/>
      <c r="DC42" s="22"/>
      <c r="DD42" s="22"/>
      <c r="DE42" s="22"/>
      <c r="DF42" s="22"/>
      <c r="DG42" s="22"/>
      <c r="DH42" s="22">
        <f t="shared" si="5"/>
        <v>6.5301250731823783</v>
      </c>
      <c r="DI42" s="22"/>
      <c r="DJ42" s="22"/>
      <c r="DK42" s="22"/>
      <c r="DL42" s="22"/>
      <c r="DM42" s="22"/>
      <c r="DN42" s="22"/>
      <c r="DO42" s="6"/>
      <c r="DP42" s="6"/>
      <c r="DQ42" s="6"/>
      <c r="DR42" s="16"/>
      <c r="DS42" s="16"/>
      <c r="DT42" s="16"/>
      <c r="DU42" s="16"/>
      <c r="DV42" s="16"/>
      <c r="DW42" s="16"/>
      <c r="DX42" s="16"/>
      <c r="DY42" s="18"/>
      <c r="DZ42" s="18"/>
      <c r="EA42" s="18"/>
      <c r="EB42" s="18"/>
      <c r="EC42" s="18"/>
      <c r="ED42" s="18"/>
      <c r="EE42" s="18"/>
      <c r="EF42" s="16"/>
      <c r="EG42" s="16"/>
      <c r="EH42" s="16"/>
      <c r="EI42" s="16"/>
      <c r="EJ42" s="16"/>
      <c r="EK42" s="16"/>
      <c r="EL42" s="16"/>
      <c r="EM42" s="18"/>
      <c r="EN42" s="18"/>
      <c r="EO42" s="18"/>
      <c r="EP42" s="18"/>
      <c r="EQ42" s="18"/>
      <c r="ER42" s="18"/>
      <c r="ES42" s="18"/>
    </row>
    <row r="43" spans="1:149" s="19" customFormat="1" ht="39.950000000000003" customHeight="1" x14ac:dyDescent="0.25">
      <c r="A43" s="25">
        <v>23</v>
      </c>
      <c r="B43" s="25"/>
      <c r="C43" s="25"/>
      <c r="D43" s="25"/>
      <c r="E43" s="25"/>
      <c r="F43" s="25"/>
      <c r="G43" s="26" t="s">
        <v>62</v>
      </c>
      <c r="H43" s="27"/>
      <c r="I43" s="27"/>
      <c r="J43" s="27"/>
      <c r="K43" s="27"/>
      <c r="L43" s="27"/>
      <c r="M43" s="27"/>
      <c r="N43" s="27"/>
      <c r="O43" s="27"/>
      <c r="P43" s="28"/>
      <c r="Q43" s="26" t="s">
        <v>141</v>
      </c>
      <c r="R43" s="27" t="s">
        <v>134</v>
      </c>
      <c r="S43" s="27" t="s">
        <v>134</v>
      </c>
      <c r="T43" s="27" t="s">
        <v>134</v>
      </c>
      <c r="U43" s="27" t="s">
        <v>134</v>
      </c>
      <c r="V43" s="27" t="s">
        <v>134</v>
      </c>
      <c r="W43" s="27" t="s">
        <v>134</v>
      </c>
      <c r="X43" s="27" t="s">
        <v>134</v>
      </c>
      <c r="Y43" s="27" t="s">
        <v>134</v>
      </c>
      <c r="Z43" s="27" t="s">
        <v>134</v>
      </c>
      <c r="AA43" s="27" t="s">
        <v>134</v>
      </c>
      <c r="AB43" s="28" t="s">
        <v>134</v>
      </c>
      <c r="AC43" s="25" t="s">
        <v>39</v>
      </c>
      <c r="AD43" s="25"/>
      <c r="AE43" s="25"/>
      <c r="AF43" s="25"/>
      <c r="AG43" s="25"/>
      <c r="AH43" s="29">
        <v>3000</v>
      </c>
      <c r="AI43" s="29">
        <v>3000</v>
      </c>
      <c r="AJ43" s="29">
        <v>3000</v>
      </c>
      <c r="AK43" s="29">
        <v>3000</v>
      </c>
      <c r="AL43" s="29">
        <v>3000</v>
      </c>
      <c r="AM43" s="29">
        <v>3000</v>
      </c>
      <c r="AN43" s="29">
        <v>3000</v>
      </c>
      <c r="AO43" s="24">
        <v>1.8</v>
      </c>
      <c r="AP43" s="24">
        <v>1.8</v>
      </c>
      <c r="AQ43" s="24">
        <v>1.8</v>
      </c>
      <c r="AR43" s="24">
        <v>1.8</v>
      </c>
      <c r="AS43" s="24">
        <v>1.8</v>
      </c>
      <c r="AT43" s="24">
        <v>1.8</v>
      </c>
      <c r="AU43" s="24">
        <v>1.8</v>
      </c>
      <c r="AV43" s="24">
        <v>1.8</v>
      </c>
      <c r="AW43" s="24">
        <v>0.95</v>
      </c>
      <c r="AX43" s="24"/>
      <c r="AY43" s="24"/>
      <c r="AZ43" s="24"/>
      <c r="BA43" s="24"/>
      <c r="BB43" s="24"/>
      <c r="BC43" s="24"/>
      <c r="BD43" s="24"/>
      <c r="BE43" s="23">
        <v>1.9</v>
      </c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4">
        <f t="shared" si="2"/>
        <v>1.73</v>
      </c>
      <c r="CD43" s="24"/>
      <c r="CE43" s="24"/>
      <c r="CF43" s="24"/>
      <c r="CG43" s="24"/>
      <c r="CH43" s="24"/>
      <c r="CI43" s="24"/>
      <c r="CJ43" s="24"/>
      <c r="CK43" s="24"/>
      <c r="CL43" s="24">
        <f t="shared" si="3"/>
        <v>5190</v>
      </c>
      <c r="CM43" s="24"/>
      <c r="CN43" s="24"/>
      <c r="CO43" s="24"/>
      <c r="CP43" s="24"/>
      <c r="CQ43" s="24"/>
      <c r="CR43" s="24"/>
      <c r="CS43" s="24"/>
      <c r="CT43" s="24"/>
      <c r="CU43" s="24"/>
      <c r="CV43" s="6"/>
      <c r="CW43" s="6"/>
      <c r="CX43" s="6"/>
      <c r="CY43" s="6"/>
      <c r="CZ43" s="6"/>
      <c r="DA43" s="22">
        <f t="shared" si="4"/>
        <v>0.27411473672331016</v>
      </c>
      <c r="DB43" s="22"/>
      <c r="DC43" s="22"/>
      <c r="DD43" s="22"/>
      <c r="DE43" s="22"/>
      <c r="DF43" s="22"/>
      <c r="DG43" s="22"/>
      <c r="DH43" s="22">
        <f t="shared" si="5"/>
        <v>15.844782469555502</v>
      </c>
      <c r="DI43" s="22"/>
      <c r="DJ43" s="22"/>
      <c r="DK43" s="22"/>
      <c r="DL43" s="22"/>
      <c r="DM43" s="22"/>
      <c r="DN43" s="22"/>
      <c r="DO43" s="6"/>
      <c r="DP43" s="6"/>
      <c r="DQ43" s="6"/>
      <c r="DR43" s="16"/>
      <c r="DS43" s="16"/>
      <c r="DT43" s="16"/>
      <c r="DU43" s="16"/>
      <c r="DV43" s="16"/>
      <c r="DW43" s="16"/>
      <c r="DX43" s="16"/>
      <c r="DY43" s="18"/>
      <c r="DZ43" s="18"/>
      <c r="EA43" s="18"/>
      <c r="EB43" s="18"/>
      <c r="EC43" s="18"/>
      <c r="ED43" s="18"/>
      <c r="EE43" s="18"/>
      <c r="EF43" s="16"/>
      <c r="EG43" s="16"/>
      <c r="EH43" s="16"/>
      <c r="EI43" s="16"/>
      <c r="EJ43" s="16"/>
      <c r="EK43" s="16"/>
      <c r="EL43" s="16"/>
      <c r="EM43" s="18"/>
      <c r="EN43" s="18"/>
      <c r="EO43" s="18"/>
      <c r="EP43" s="18"/>
      <c r="EQ43" s="18"/>
      <c r="ER43" s="18"/>
      <c r="ES43" s="18"/>
    </row>
    <row r="44" spans="1:149" s="19" customFormat="1" ht="39.950000000000003" customHeight="1" x14ac:dyDescent="0.25">
      <c r="A44" s="25">
        <v>24</v>
      </c>
      <c r="B44" s="25"/>
      <c r="C44" s="25"/>
      <c r="D44" s="25"/>
      <c r="E44" s="25"/>
      <c r="F44" s="25"/>
      <c r="G44" s="26" t="s">
        <v>63</v>
      </c>
      <c r="H44" s="27"/>
      <c r="I44" s="27"/>
      <c r="J44" s="27"/>
      <c r="K44" s="27"/>
      <c r="L44" s="27"/>
      <c r="M44" s="27"/>
      <c r="N44" s="27"/>
      <c r="O44" s="27"/>
      <c r="P44" s="28"/>
      <c r="Q44" s="26" t="s">
        <v>141</v>
      </c>
      <c r="R44" s="27" t="s">
        <v>134</v>
      </c>
      <c r="S44" s="27" t="s">
        <v>134</v>
      </c>
      <c r="T44" s="27" t="s">
        <v>134</v>
      </c>
      <c r="U44" s="27" t="s">
        <v>134</v>
      </c>
      <c r="V44" s="27" t="s">
        <v>134</v>
      </c>
      <c r="W44" s="27" t="s">
        <v>134</v>
      </c>
      <c r="X44" s="27" t="s">
        <v>134</v>
      </c>
      <c r="Y44" s="27" t="s">
        <v>134</v>
      </c>
      <c r="Z44" s="27" t="s">
        <v>134</v>
      </c>
      <c r="AA44" s="27" t="s">
        <v>134</v>
      </c>
      <c r="AB44" s="28" t="s">
        <v>134</v>
      </c>
      <c r="AC44" s="25" t="s">
        <v>39</v>
      </c>
      <c r="AD44" s="25"/>
      <c r="AE44" s="25"/>
      <c r="AF44" s="25"/>
      <c r="AG44" s="25"/>
      <c r="AH44" s="29">
        <v>3000</v>
      </c>
      <c r="AI44" s="29">
        <v>3000</v>
      </c>
      <c r="AJ44" s="29">
        <v>3000</v>
      </c>
      <c r="AK44" s="29">
        <v>3000</v>
      </c>
      <c r="AL44" s="29">
        <v>3000</v>
      </c>
      <c r="AM44" s="29">
        <v>3000</v>
      </c>
      <c r="AN44" s="29">
        <v>3000</v>
      </c>
      <c r="AO44" s="24">
        <v>1.5</v>
      </c>
      <c r="AP44" s="24">
        <v>1.5</v>
      </c>
      <c r="AQ44" s="24">
        <v>1.5</v>
      </c>
      <c r="AR44" s="24">
        <v>1.5</v>
      </c>
      <c r="AS44" s="24">
        <v>1.5</v>
      </c>
      <c r="AT44" s="24">
        <v>1.5</v>
      </c>
      <c r="AU44" s="24">
        <v>1.5</v>
      </c>
      <c r="AV44" s="24">
        <v>1.5</v>
      </c>
      <c r="AW44" s="24">
        <v>0.95</v>
      </c>
      <c r="AX44" s="24"/>
      <c r="AY44" s="24"/>
      <c r="AZ44" s="24"/>
      <c r="BA44" s="24"/>
      <c r="BB44" s="24"/>
      <c r="BC44" s="24"/>
      <c r="BD44" s="24"/>
      <c r="BE44" s="23">
        <v>1.55</v>
      </c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4">
        <f t="shared" si="2"/>
        <v>1.45</v>
      </c>
      <c r="CD44" s="24"/>
      <c r="CE44" s="24"/>
      <c r="CF44" s="24"/>
      <c r="CG44" s="24"/>
      <c r="CH44" s="24"/>
      <c r="CI44" s="24"/>
      <c r="CJ44" s="24"/>
      <c r="CK44" s="24"/>
      <c r="CL44" s="24">
        <f t="shared" si="3"/>
        <v>4350</v>
      </c>
      <c r="CM44" s="24"/>
      <c r="CN44" s="24"/>
      <c r="CO44" s="24"/>
      <c r="CP44" s="24"/>
      <c r="CQ44" s="24"/>
      <c r="CR44" s="24"/>
      <c r="CS44" s="24"/>
      <c r="CT44" s="24"/>
      <c r="CU44" s="24"/>
      <c r="CV44" s="6"/>
      <c r="CW44" s="6"/>
      <c r="CX44" s="6"/>
      <c r="CY44" s="6"/>
      <c r="CZ44" s="6"/>
      <c r="DA44" s="22">
        <f t="shared" si="4"/>
        <v>0.17638342073763974</v>
      </c>
      <c r="DB44" s="22"/>
      <c r="DC44" s="22"/>
      <c r="DD44" s="22"/>
      <c r="DE44" s="22"/>
      <c r="DF44" s="22"/>
      <c r="DG44" s="22"/>
      <c r="DH44" s="22">
        <f t="shared" si="5"/>
        <v>12.164373843975154</v>
      </c>
      <c r="DI44" s="22"/>
      <c r="DJ44" s="22"/>
      <c r="DK44" s="22"/>
      <c r="DL44" s="22"/>
      <c r="DM44" s="22"/>
      <c r="DN44" s="22"/>
      <c r="DO44" s="6"/>
      <c r="DP44" s="6"/>
      <c r="DQ44" s="6"/>
      <c r="DR44" s="16"/>
      <c r="DS44" s="16"/>
      <c r="DT44" s="16"/>
      <c r="DU44" s="16"/>
      <c r="DV44" s="16"/>
      <c r="DW44" s="16"/>
      <c r="DX44" s="16"/>
      <c r="DY44" s="18"/>
      <c r="DZ44" s="18"/>
      <c r="EA44" s="18"/>
      <c r="EB44" s="18"/>
      <c r="EC44" s="18"/>
      <c r="ED44" s="18"/>
      <c r="EE44" s="18"/>
      <c r="EF44" s="16"/>
      <c r="EG44" s="16"/>
      <c r="EH44" s="16"/>
      <c r="EI44" s="16"/>
      <c r="EJ44" s="16"/>
      <c r="EK44" s="16"/>
      <c r="EL44" s="16"/>
      <c r="EM44" s="18"/>
      <c r="EN44" s="18"/>
      <c r="EO44" s="18"/>
      <c r="EP44" s="18"/>
      <c r="EQ44" s="18"/>
      <c r="ER44" s="18"/>
      <c r="ES44" s="18"/>
    </row>
    <row r="45" spans="1:149" s="19" customFormat="1" ht="39.950000000000003" customHeight="1" x14ac:dyDescent="0.25">
      <c r="A45" s="25">
        <v>25</v>
      </c>
      <c r="B45" s="25"/>
      <c r="C45" s="25"/>
      <c r="D45" s="25"/>
      <c r="E45" s="25"/>
      <c r="F45" s="25"/>
      <c r="G45" s="26" t="s">
        <v>64</v>
      </c>
      <c r="H45" s="27"/>
      <c r="I45" s="27"/>
      <c r="J45" s="27"/>
      <c r="K45" s="27"/>
      <c r="L45" s="27"/>
      <c r="M45" s="27"/>
      <c r="N45" s="27"/>
      <c r="O45" s="27"/>
      <c r="P45" s="28"/>
      <c r="Q45" s="26" t="s">
        <v>141</v>
      </c>
      <c r="R45" s="27" t="s">
        <v>134</v>
      </c>
      <c r="S45" s="27" t="s">
        <v>134</v>
      </c>
      <c r="T45" s="27" t="s">
        <v>134</v>
      </c>
      <c r="U45" s="27" t="s">
        <v>134</v>
      </c>
      <c r="V45" s="27" t="s">
        <v>134</v>
      </c>
      <c r="W45" s="27" t="s">
        <v>134</v>
      </c>
      <c r="X45" s="27" t="s">
        <v>134</v>
      </c>
      <c r="Y45" s="27" t="s">
        <v>134</v>
      </c>
      <c r="Z45" s="27" t="s">
        <v>134</v>
      </c>
      <c r="AA45" s="27" t="s">
        <v>134</v>
      </c>
      <c r="AB45" s="28" t="s">
        <v>134</v>
      </c>
      <c r="AC45" s="25" t="s">
        <v>39</v>
      </c>
      <c r="AD45" s="25"/>
      <c r="AE45" s="25"/>
      <c r="AF45" s="25"/>
      <c r="AG45" s="25"/>
      <c r="AH45" s="29">
        <v>4000</v>
      </c>
      <c r="AI45" s="29">
        <v>4000</v>
      </c>
      <c r="AJ45" s="29">
        <v>4000</v>
      </c>
      <c r="AK45" s="29">
        <v>4000</v>
      </c>
      <c r="AL45" s="29">
        <v>4000</v>
      </c>
      <c r="AM45" s="29">
        <v>4000</v>
      </c>
      <c r="AN45" s="29">
        <v>4000</v>
      </c>
      <c r="AO45" s="24">
        <v>1.5</v>
      </c>
      <c r="AP45" s="24">
        <v>1.5</v>
      </c>
      <c r="AQ45" s="24">
        <v>1.5</v>
      </c>
      <c r="AR45" s="24">
        <v>1.5</v>
      </c>
      <c r="AS45" s="24">
        <v>1.5</v>
      </c>
      <c r="AT45" s="24">
        <v>1.5</v>
      </c>
      <c r="AU45" s="24">
        <v>1.5</v>
      </c>
      <c r="AV45" s="24">
        <v>1.5</v>
      </c>
      <c r="AW45" s="24">
        <v>0.95</v>
      </c>
      <c r="AX45" s="24"/>
      <c r="AY45" s="24"/>
      <c r="AZ45" s="24"/>
      <c r="BA45" s="24"/>
      <c r="BB45" s="24"/>
      <c r="BC45" s="24"/>
      <c r="BD45" s="24"/>
      <c r="BE45" s="23">
        <v>1.55</v>
      </c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4">
        <f t="shared" si="2"/>
        <v>1.45</v>
      </c>
      <c r="CD45" s="24"/>
      <c r="CE45" s="24"/>
      <c r="CF45" s="24"/>
      <c r="CG45" s="24"/>
      <c r="CH45" s="24"/>
      <c r="CI45" s="24"/>
      <c r="CJ45" s="24"/>
      <c r="CK45" s="24"/>
      <c r="CL45" s="24">
        <f t="shared" si="3"/>
        <v>5800</v>
      </c>
      <c r="CM45" s="24"/>
      <c r="CN45" s="24"/>
      <c r="CO45" s="24"/>
      <c r="CP45" s="24"/>
      <c r="CQ45" s="24"/>
      <c r="CR45" s="24"/>
      <c r="CS45" s="24"/>
      <c r="CT45" s="24"/>
      <c r="CU45" s="24"/>
      <c r="CV45" s="6"/>
      <c r="CW45" s="6"/>
      <c r="CX45" s="6"/>
      <c r="CY45" s="6"/>
      <c r="CZ45" s="6"/>
      <c r="DA45" s="22">
        <f t="shared" si="4"/>
        <v>0.17638342073763974</v>
      </c>
      <c r="DB45" s="22"/>
      <c r="DC45" s="22"/>
      <c r="DD45" s="22"/>
      <c r="DE45" s="22"/>
      <c r="DF45" s="22"/>
      <c r="DG45" s="22"/>
      <c r="DH45" s="22">
        <f t="shared" si="5"/>
        <v>12.164373843975154</v>
      </c>
      <c r="DI45" s="22"/>
      <c r="DJ45" s="22"/>
      <c r="DK45" s="22"/>
      <c r="DL45" s="22"/>
      <c r="DM45" s="22"/>
      <c r="DN45" s="22"/>
      <c r="DO45" s="6"/>
      <c r="DP45" s="6"/>
      <c r="DQ45" s="6"/>
      <c r="DR45" s="16"/>
      <c r="DS45" s="16"/>
      <c r="DT45" s="16"/>
      <c r="DU45" s="16"/>
      <c r="DV45" s="16"/>
      <c r="DW45" s="16"/>
      <c r="DX45" s="16"/>
      <c r="DY45" s="18"/>
      <c r="DZ45" s="18"/>
      <c r="EA45" s="18"/>
      <c r="EB45" s="18"/>
      <c r="EC45" s="18"/>
      <c r="ED45" s="18"/>
      <c r="EE45" s="18"/>
      <c r="EF45" s="16"/>
      <c r="EG45" s="16"/>
      <c r="EH45" s="16"/>
      <c r="EI45" s="16"/>
      <c r="EJ45" s="16"/>
      <c r="EK45" s="16"/>
      <c r="EL45" s="16"/>
      <c r="EM45" s="18"/>
      <c r="EN45" s="18"/>
      <c r="EO45" s="18"/>
      <c r="EP45" s="18"/>
      <c r="EQ45" s="18"/>
      <c r="ER45" s="18"/>
      <c r="ES45" s="18"/>
    </row>
    <row r="46" spans="1:149" s="19" customFormat="1" ht="39.950000000000003" customHeight="1" x14ac:dyDescent="0.25">
      <c r="A46" s="25">
        <v>26</v>
      </c>
      <c r="B46" s="25"/>
      <c r="C46" s="25"/>
      <c r="D46" s="25"/>
      <c r="E46" s="25"/>
      <c r="F46" s="25"/>
      <c r="G46" s="26" t="s">
        <v>65</v>
      </c>
      <c r="H46" s="27"/>
      <c r="I46" s="27"/>
      <c r="J46" s="27"/>
      <c r="K46" s="27"/>
      <c r="L46" s="27"/>
      <c r="M46" s="27"/>
      <c r="N46" s="27"/>
      <c r="O46" s="27"/>
      <c r="P46" s="28"/>
      <c r="Q46" s="26" t="s">
        <v>141</v>
      </c>
      <c r="R46" s="27" t="s">
        <v>136</v>
      </c>
      <c r="S46" s="27" t="s">
        <v>136</v>
      </c>
      <c r="T46" s="27" t="s">
        <v>136</v>
      </c>
      <c r="U46" s="27" t="s">
        <v>136</v>
      </c>
      <c r="V46" s="27" t="s">
        <v>136</v>
      </c>
      <c r="W46" s="27" t="s">
        <v>136</v>
      </c>
      <c r="X46" s="27" t="s">
        <v>136</v>
      </c>
      <c r="Y46" s="27" t="s">
        <v>136</v>
      </c>
      <c r="Z46" s="27" t="s">
        <v>136</v>
      </c>
      <c r="AA46" s="27" t="s">
        <v>136</v>
      </c>
      <c r="AB46" s="28" t="s">
        <v>136</v>
      </c>
      <c r="AC46" s="25" t="s">
        <v>39</v>
      </c>
      <c r="AD46" s="25"/>
      <c r="AE46" s="25"/>
      <c r="AF46" s="25"/>
      <c r="AG46" s="25"/>
      <c r="AH46" s="29">
        <v>4000</v>
      </c>
      <c r="AI46" s="29">
        <v>4000</v>
      </c>
      <c r="AJ46" s="29">
        <v>4000</v>
      </c>
      <c r="AK46" s="29">
        <v>4000</v>
      </c>
      <c r="AL46" s="29">
        <v>4000</v>
      </c>
      <c r="AM46" s="29">
        <v>4000</v>
      </c>
      <c r="AN46" s="29">
        <v>4000</v>
      </c>
      <c r="AO46" s="24">
        <v>1.5</v>
      </c>
      <c r="AP46" s="24">
        <v>1.5</v>
      </c>
      <c r="AQ46" s="24">
        <v>1.5</v>
      </c>
      <c r="AR46" s="24">
        <v>1.5</v>
      </c>
      <c r="AS46" s="24">
        <v>1.5</v>
      </c>
      <c r="AT46" s="24">
        <v>1.5</v>
      </c>
      <c r="AU46" s="24">
        <v>1.5</v>
      </c>
      <c r="AV46" s="24">
        <v>1.5</v>
      </c>
      <c r="AW46" s="24">
        <v>0.95</v>
      </c>
      <c r="AX46" s="24"/>
      <c r="AY46" s="24"/>
      <c r="AZ46" s="24"/>
      <c r="BA46" s="24"/>
      <c r="BB46" s="24"/>
      <c r="BC46" s="24"/>
      <c r="BD46" s="24"/>
      <c r="BE46" s="23">
        <v>1.55</v>
      </c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4">
        <f t="shared" si="2"/>
        <v>1.45</v>
      </c>
      <c r="CD46" s="24"/>
      <c r="CE46" s="24"/>
      <c r="CF46" s="24"/>
      <c r="CG46" s="24"/>
      <c r="CH46" s="24"/>
      <c r="CI46" s="24"/>
      <c r="CJ46" s="24"/>
      <c r="CK46" s="24"/>
      <c r="CL46" s="24">
        <f t="shared" si="3"/>
        <v>5800</v>
      </c>
      <c r="CM46" s="24"/>
      <c r="CN46" s="24"/>
      <c r="CO46" s="24"/>
      <c r="CP46" s="24"/>
      <c r="CQ46" s="24"/>
      <c r="CR46" s="24"/>
      <c r="CS46" s="24"/>
      <c r="CT46" s="24"/>
      <c r="CU46" s="24"/>
      <c r="CV46" s="6"/>
      <c r="CW46" s="6"/>
      <c r="CX46" s="6"/>
      <c r="CY46" s="6"/>
      <c r="CZ46" s="6"/>
      <c r="DA46" s="22">
        <f t="shared" si="4"/>
        <v>0.17638342073763974</v>
      </c>
      <c r="DB46" s="22"/>
      <c r="DC46" s="22"/>
      <c r="DD46" s="22"/>
      <c r="DE46" s="22"/>
      <c r="DF46" s="22"/>
      <c r="DG46" s="22"/>
      <c r="DH46" s="22">
        <f t="shared" si="5"/>
        <v>12.164373843975154</v>
      </c>
      <c r="DI46" s="22"/>
      <c r="DJ46" s="22"/>
      <c r="DK46" s="22"/>
      <c r="DL46" s="22"/>
      <c r="DM46" s="22"/>
      <c r="DN46" s="22"/>
      <c r="DO46" s="6"/>
      <c r="DP46" s="6"/>
      <c r="DQ46" s="6"/>
      <c r="DR46" s="16"/>
      <c r="DS46" s="16"/>
      <c r="DT46" s="16"/>
      <c r="DU46" s="16"/>
      <c r="DV46" s="16"/>
      <c r="DW46" s="16"/>
      <c r="DX46" s="16"/>
      <c r="DY46" s="18"/>
      <c r="DZ46" s="18"/>
      <c r="EA46" s="18"/>
      <c r="EB46" s="18"/>
      <c r="EC46" s="18"/>
      <c r="ED46" s="18"/>
      <c r="EE46" s="18"/>
      <c r="EF46" s="16"/>
      <c r="EG46" s="16"/>
      <c r="EH46" s="16"/>
      <c r="EI46" s="16"/>
      <c r="EJ46" s="16"/>
      <c r="EK46" s="16"/>
      <c r="EL46" s="16"/>
      <c r="EM46" s="18"/>
      <c r="EN46" s="18"/>
      <c r="EO46" s="18"/>
      <c r="EP46" s="18"/>
      <c r="EQ46" s="18"/>
      <c r="ER46" s="18"/>
      <c r="ES46" s="18"/>
    </row>
    <row r="47" spans="1:149" s="19" customFormat="1" ht="39.950000000000003" customHeight="1" x14ac:dyDescent="0.25">
      <c r="A47" s="25">
        <v>27</v>
      </c>
      <c r="B47" s="25"/>
      <c r="C47" s="25"/>
      <c r="D47" s="25"/>
      <c r="E47" s="25"/>
      <c r="F47" s="25"/>
      <c r="G47" s="26" t="s">
        <v>66</v>
      </c>
      <c r="H47" s="27"/>
      <c r="I47" s="27"/>
      <c r="J47" s="27"/>
      <c r="K47" s="27"/>
      <c r="L47" s="27"/>
      <c r="M47" s="27"/>
      <c r="N47" s="27"/>
      <c r="O47" s="27"/>
      <c r="P47" s="28"/>
      <c r="Q47" s="26" t="s">
        <v>140</v>
      </c>
      <c r="R47" s="27" t="s">
        <v>133</v>
      </c>
      <c r="S47" s="27" t="s">
        <v>133</v>
      </c>
      <c r="T47" s="27" t="s">
        <v>133</v>
      </c>
      <c r="U47" s="27" t="s">
        <v>133</v>
      </c>
      <c r="V47" s="27" t="s">
        <v>133</v>
      </c>
      <c r="W47" s="27" t="s">
        <v>133</v>
      </c>
      <c r="X47" s="27" t="s">
        <v>133</v>
      </c>
      <c r="Y47" s="27" t="s">
        <v>133</v>
      </c>
      <c r="Z47" s="27" t="s">
        <v>133</v>
      </c>
      <c r="AA47" s="27" t="s">
        <v>133</v>
      </c>
      <c r="AB47" s="28" t="s">
        <v>133</v>
      </c>
      <c r="AC47" s="25" t="s">
        <v>39</v>
      </c>
      <c r="AD47" s="25"/>
      <c r="AE47" s="25"/>
      <c r="AF47" s="25"/>
      <c r="AG47" s="25"/>
      <c r="AH47" s="29">
        <v>10</v>
      </c>
      <c r="AI47" s="29">
        <v>10</v>
      </c>
      <c r="AJ47" s="29">
        <v>10</v>
      </c>
      <c r="AK47" s="29">
        <v>10</v>
      </c>
      <c r="AL47" s="29">
        <v>10</v>
      </c>
      <c r="AM47" s="29">
        <v>10</v>
      </c>
      <c r="AN47" s="29">
        <v>10</v>
      </c>
      <c r="AO47" s="24">
        <v>200</v>
      </c>
      <c r="AP47" s="24">
        <v>200</v>
      </c>
      <c r="AQ47" s="24">
        <v>200</v>
      </c>
      <c r="AR47" s="24">
        <v>200</v>
      </c>
      <c r="AS47" s="24">
        <v>200</v>
      </c>
      <c r="AT47" s="24">
        <v>200</v>
      </c>
      <c r="AU47" s="24">
        <v>200</v>
      </c>
      <c r="AV47" s="24">
        <v>200</v>
      </c>
      <c r="AW47" s="24">
        <v>280</v>
      </c>
      <c r="AX47" s="24"/>
      <c r="AY47" s="24"/>
      <c r="AZ47" s="24"/>
      <c r="BA47" s="24"/>
      <c r="BB47" s="24"/>
      <c r="BC47" s="24"/>
      <c r="BD47" s="24"/>
      <c r="BE47" s="23">
        <v>210</v>
      </c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4">
        <f t="shared" si="2"/>
        <v>209</v>
      </c>
      <c r="CD47" s="24"/>
      <c r="CE47" s="24"/>
      <c r="CF47" s="24"/>
      <c r="CG47" s="24"/>
      <c r="CH47" s="24"/>
      <c r="CI47" s="24"/>
      <c r="CJ47" s="24"/>
      <c r="CK47" s="24"/>
      <c r="CL47" s="24">
        <f t="shared" si="3"/>
        <v>2090</v>
      </c>
      <c r="CM47" s="24"/>
      <c r="CN47" s="24"/>
      <c r="CO47" s="24"/>
      <c r="CP47" s="24"/>
      <c r="CQ47" s="24"/>
      <c r="CR47" s="24"/>
      <c r="CS47" s="24"/>
      <c r="CT47" s="24"/>
      <c r="CU47" s="24"/>
      <c r="CV47" s="6"/>
      <c r="CW47" s="6"/>
      <c r="CX47" s="6"/>
      <c r="CY47" s="6"/>
      <c r="CZ47" s="6"/>
      <c r="DA47" s="22">
        <f t="shared" si="4"/>
        <v>25.144029554194812</v>
      </c>
      <c r="DB47" s="22"/>
      <c r="DC47" s="22"/>
      <c r="DD47" s="22"/>
      <c r="DE47" s="22"/>
      <c r="DF47" s="22"/>
      <c r="DG47" s="22"/>
      <c r="DH47" s="22">
        <f t="shared" si="5"/>
        <v>12.030636150332446</v>
      </c>
      <c r="DI47" s="22"/>
      <c r="DJ47" s="22"/>
      <c r="DK47" s="22"/>
      <c r="DL47" s="22"/>
      <c r="DM47" s="22"/>
      <c r="DN47" s="22"/>
      <c r="DO47" s="6"/>
      <c r="DP47" s="6"/>
      <c r="DQ47" s="6"/>
      <c r="DR47" s="16"/>
      <c r="DS47" s="16"/>
      <c r="DT47" s="16"/>
      <c r="DU47" s="16"/>
      <c r="DV47" s="16"/>
      <c r="DW47" s="16"/>
      <c r="DX47" s="16"/>
      <c r="DY47" s="18"/>
      <c r="DZ47" s="18"/>
      <c r="EA47" s="18"/>
      <c r="EB47" s="18"/>
      <c r="EC47" s="18"/>
      <c r="ED47" s="18"/>
      <c r="EE47" s="18"/>
      <c r="EF47" s="16"/>
      <c r="EG47" s="16"/>
      <c r="EH47" s="16"/>
      <c r="EI47" s="16"/>
      <c r="EJ47" s="16"/>
      <c r="EK47" s="16"/>
      <c r="EL47" s="16"/>
      <c r="EM47" s="18"/>
      <c r="EN47" s="18"/>
      <c r="EO47" s="18"/>
      <c r="EP47" s="18"/>
      <c r="EQ47" s="18"/>
      <c r="ER47" s="18"/>
      <c r="ES47" s="18"/>
    </row>
    <row r="48" spans="1:149" s="19" customFormat="1" ht="39.950000000000003" customHeight="1" x14ac:dyDescent="0.25">
      <c r="A48" s="25">
        <v>28</v>
      </c>
      <c r="B48" s="25"/>
      <c r="C48" s="25"/>
      <c r="D48" s="25"/>
      <c r="E48" s="25"/>
      <c r="F48" s="25"/>
      <c r="G48" s="26" t="s">
        <v>67</v>
      </c>
      <c r="H48" s="27"/>
      <c r="I48" s="27"/>
      <c r="J48" s="27"/>
      <c r="K48" s="27"/>
      <c r="L48" s="27"/>
      <c r="M48" s="27"/>
      <c r="N48" s="27"/>
      <c r="O48" s="27"/>
      <c r="P48" s="28"/>
      <c r="Q48" s="26" t="s">
        <v>140</v>
      </c>
      <c r="R48" s="27" t="s">
        <v>133</v>
      </c>
      <c r="S48" s="27" t="s">
        <v>133</v>
      </c>
      <c r="T48" s="27" t="s">
        <v>133</v>
      </c>
      <c r="U48" s="27" t="s">
        <v>133</v>
      </c>
      <c r="V48" s="27" t="s">
        <v>133</v>
      </c>
      <c r="W48" s="27" t="s">
        <v>133</v>
      </c>
      <c r="X48" s="27" t="s">
        <v>133</v>
      </c>
      <c r="Y48" s="27" t="s">
        <v>133</v>
      </c>
      <c r="Z48" s="27" t="s">
        <v>133</v>
      </c>
      <c r="AA48" s="27" t="s">
        <v>133</v>
      </c>
      <c r="AB48" s="28" t="s">
        <v>133</v>
      </c>
      <c r="AC48" s="25" t="s">
        <v>39</v>
      </c>
      <c r="AD48" s="25"/>
      <c r="AE48" s="25"/>
      <c r="AF48" s="25"/>
      <c r="AG48" s="25"/>
      <c r="AH48" s="29">
        <v>10</v>
      </c>
      <c r="AI48" s="29">
        <v>10</v>
      </c>
      <c r="AJ48" s="29">
        <v>10</v>
      </c>
      <c r="AK48" s="29">
        <v>10</v>
      </c>
      <c r="AL48" s="29">
        <v>10</v>
      </c>
      <c r="AM48" s="29">
        <v>10</v>
      </c>
      <c r="AN48" s="29">
        <v>10</v>
      </c>
      <c r="AO48" s="24">
        <v>200</v>
      </c>
      <c r="AP48" s="24">
        <v>200</v>
      </c>
      <c r="AQ48" s="24">
        <v>200</v>
      </c>
      <c r="AR48" s="24">
        <v>200</v>
      </c>
      <c r="AS48" s="24">
        <v>200</v>
      </c>
      <c r="AT48" s="24">
        <v>200</v>
      </c>
      <c r="AU48" s="24">
        <v>200</v>
      </c>
      <c r="AV48" s="24">
        <v>200</v>
      </c>
      <c r="AW48" s="24">
        <v>280</v>
      </c>
      <c r="AX48" s="24"/>
      <c r="AY48" s="24"/>
      <c r="AZ48" s="24"/>
      <c r="BA48" s="24"/>
      <c r="BB48" s="24"/>
      <c r="BC48" s="24"/>
      <c r="BD48" s="24"/>
      <c r="BE48" s="23">
        <v>210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4">
        <f t="shared" si="2"/>
        <v>209</v>
      </c>
      <c r="CD48" s="24"/>
      <c r="CE48" s="24"/>
      <c r="CF48" s="24"/>
      <c r="CG48" s="24"/>
      <c r="CH48" s="24"/>
      <c r="CI48" s="24"/>
      <c r="CJ48" s="24"/>
      <c r="CK48" s="24"/>
      <c r="CL48" s="24">
        <f t="shared" si="3"/>
        <v>2090</v>
      </c>
      <c r="CM48" s="24"/>
      <c r="CN48" s="24"/>
      <c r="CO48" s="24"/>
      <c r="CP48" s="24"/>
      <c r="CQ48" s="24"/>
      <c r="CR48" s="24"/>
      <c r="CS48" s="24"/>
      <c r="CT48" s="24"/>
      <c r="CU48" s="24"/>
      <c r="CV48" s="6"/>
      <c r="CW48" s="6"/>
      <c r="CX48" s="6"/>
      <c r="CY48" s="6"/>
      <c r="CZ48" s="6"/>
      <c r="DA48" s="22">
        <f t="shared" si="4"/>
        <v>25.144029554194812</v>
      </c>
      <c r="DB48" s="22"/>
      <c r="DC48" s="22"/>
      <c r="DD48" s="22"/>
      <c r="DE48" s="22"/>
      <c r="DF48" s="22"/>
      <c r="DG48" s="22"/>
      <c r="DH48" s="22">
        <f t="shared" si="5"/>
        <v>12.030636150332446</v>
      </c>
      <c r="DI48" s="22"/>
      <c r="DJ48" s="22"/>
      <c r="DK48" s="22"/>
      <c r="DL48" s="22"/>
      <c r="DM48" s="22"/>
      <c r="DN48" s="22"/>
      <c r="DO48" s="6"/>
      <c r="DP48" s="6"/>
      <c r="DQ48" s="6"/>
      <c r="DR48" s="16"/>
      <c r="DS48" s="16"/>
      <c r="DT48" s="16"/>
      <c r="DU48" s="16"/>
      <c r="DV48" s="16"/>
      <c r="DW48" s="16"/>
      <c r="DX48" s="16"/>
      <c r="DY48" s="18"/>
      <c r="DZ48" s="18"/>
      <c r="EA48" s="18"/>
      <c r="EB48" s="18"/>
      <c r="EC48" s="18"/>
      <c r="ED48" s="18"/>
      <c r="EE48" s="18"/>
      <c r="EF48" s="16"/>
      <c r="EG48" s="16"/>
      <c r="EH48" s="16"/>
      <c r="EI48" s="16"/>
      <c r="EJ48" s="16"/>
      <c r="EK48" s="16"/>
      <c r="EL48" s="16"/>
      <c r="EM48" s="18"/>
      <c r="EN48" s="18"/>
      <c r="EO48" s="18"/>
      <c r="EP48" s="18"/>
      <c r="EQ48" s="18"/>
      <c r="ER48" s="18"/>
      <c r="ES48" s="18"/>
    </row>
    <row r="49" spans="1:149" s="19" customFormat="1" ht="39.950000000000003" customHeight="1" x14ac:dyDescent="0.25">
      <c r="A49" s="25">
        <v>29</v>
      </c>
      <c r="B49" s="25"/>
      <c r="C49" s="25"/>
      <c r="D49" s="25"/>
      <c r="E49" s="25"/>
      <c r="F49" s="25"/>
      <c r="G49" s="26" t="s">
        <v>68</v>
      </c>
      <c r="H49" s="27"/>
      <c r="I49" s="27"/>
      <c r="J49" s="27"/>
      <c r="K49" s="27"/>
      <c r="L49" s="27"/>
      <c r="M49" s="27"/>
      <c r="N49" s="27"/>
      <c r="O49" s="27"/>
      <c r="P49" s="28"/>
      <c r="Q49" s="26" t="s">
        <v>140</v>
      </c>
      <c r="R49" s="27" t="s">
        <v>133</v>
      </c>
      <c r="S49" s="27" t="s">
        <v>133</v>
      </c>
      <c r="T49" s="27" t="s">
        <v>133</v>
      </c>
      <c r="U49" s="27" t="s">
        <v>133</v>
      </c>
      <c r="V49" s="27" t="s">
        <v>133</v>
      </c>
      <c r="W49" s="27" t="s">
        <v>133</v>
      </c>
      <c r="X49" s="27" t="s">
        <v>133</v>
      </c>
      <c r="Y49" s="27" t="s">
        <v>133</v>
      </c>
      <c r="Z49" s="27" t="s">
        <v>133</v>
      </c>
      <c r="AA49" s="27" t="s">
        <v>133</v>
      </c>
      <c r="AB49" s="28" t="s">
        <v>133</v>
      </c>
      <c r="AC49" s="25" t="s">
        <v>39</v>
      </c>
      <c r="AD49" s="25"/>
      <c r="AE49" s="25"/>
      <c r="AF49" s="25"/>
      <c r="AG49" s="25"/>
      <c r="AH49" s="29">
        <v>10</v>
      </c>
      <c r="AI49" s="29">
        <v>10</v>
      </c>
      <c r="AJ49" s="29">
        <v>10</v>
      </c>
      <c r="AK49" s="29">
        <v>10</v>
      </c>
      <c r="AL49" s="29">
        <v>10</v>
      </c>
      <c r="AM49" s="29">
        <v>10</v>
      </c>
      <c r="AN49" s="29">
        <v>10</v>
      </c>
      <c r="AO49" s="24">
        <v>200</v>
      </c>
      <c r="AP49" s="24">
        <v>200</v>
      </c>
      <c r="AQ49" s="24">
        <v>200</v>
      </c>
      <c r="AR49" s="24">
        <v>200</v>
      </c>
      <c r="AS49" s="24">
        <v>200</v>
      </c>
      <c r="AT49" s="24">
        <v>200</v>
      </c>
      <c r="AU49" s="24">
        <v>200</v>
      </c>
      <c r="AV49" s="24">
        <v>200</v>
      </c>
      <c r="AW49" s="24">
        <v>280</v>
      </c>
      <c r="AX49" s="24"/>
      <c r="AY49" s="24"/>
      <c r="AZ49" s="24"/>
      <c r="BA49" s="24"/>
      <c r="BB49" s="24"/>
      <c r="BC49" s="24"/>
      <c r="BD49" s="24"/>
      <c r="BE49" s="23">
        <v>210</v>
      </c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4">
        <f t="shared" si="2"/>
        <v>209</v>
      </c>
      <c r="CD49" s="24"/>
      <c r="CE49" s="24"/>
      <c r="CF49" s="24"/>
      <c r="CG49" s="24"/>
      <c r="CH49" s="24"/>
      <c r="CI49" s="24"/>
      <c r="CJ49" s="24"/>
      <c r="CK49" s="24"/>
      <c r="CL49" s="24">
        <f t="shared" si="3"/>
        <v>2090</v>
      </c>
      <c r="CM49" s="24"/>
      <c r="CN49" s="24"/>
      <c r="CO49" s="24"/>
      <c r="CP49" s="24"/>
      <c r="CQ49" s="24"/>
      <c r="CR49" s="24"/>
      <c r="CS49" s="24"/>
      <c r="CT49" s="24"/>
      <c r="CU49" s="24"/>
      <c r="CV49" s="6"/>
      <c r="CW49" s="6"/>
      <c r="CX49" s="6"/>
      <c r="CY49" s="6"/>
      <c r="CZ49" s="6"/>
      <c r="DA49" s="22">
        <f t="shared" si="4"/>
        <v>25.144029554194812</v>
      </c>
      <c r="DB49" s="22"/>
      <c r="DC49" s="22"/>
      <c r="DD49" s="22"/>
      <c r="DE49" s="22"/>
      <c r="DF49" s="22"/>
      <c r="DG49" s="22"/>
      <c r="DH49" s="22">
        <f t="shared" si="5"/>
        <v>12.030636150332446</v>
      </c>
      <c r="DI49" s="22"/>
      <c r="DJ49" s="22"/>
      <c r="DK49" s="22"/>
      <c r="DL49" s="22"/>
      <c r="DM49" s="22"/>
      <c r="DN49" s="22"/>
      <c r="DO49" s="6"/>
      <c r="DP49" s="6"/>
      <c r="DQ49" s="6"/>
      <c r="DR49" s="16"/>
      <c r="DS49" s="16"/>
      <c r="DT49" s="16"/>
      <c r="DU49" s="16"/>
      <c r="DV49" s="16"/>
      <c r="DW49" s="16"/>
      <c r="DX49" s="16"/>
      <c r="DY49" s="18"/>
      <c r="DZ49" s="18"/>
      <c r="EA49" s="18"/>
      <c r="EB49" s="18"/>
      <c r="EC49" s="18"/>
      <c r="ED49" s="18"/>
      <c r="EE49" s="18"/>
      <c r="EF49" s="16"/>
      <c r="EG49" s="16"/>
      <c r="EH49" s="16"/>
      <c r="EI49" s="16"/>
      <c r="EJ49" s="16"/>
      <c r="EK49" s="16"/>
      <c r="EL49" s="16"/>
      <c r="EM49" s="18"/>
      <c r="EN49" s="18"/>
      <c r="EO49" s="18"/>
      <c r="EP49" s="18"/>
      <c r="EQ49" s="18"/>
      <c r="ER49" s="18"/>
      <c r="ES49" s="18"/>
    </row>
    <row r="50" spans="1:149" s="19" customFormat="1" ht="39.950000000000003" customHeight="1" x14ac:dyDescent="0.25">
      <c r="A50" s="25">
        <v>30</v>
      </c>
      <c r="B50" s="25"/>
      <c r="C50" s="25"/>
      <c r="D50" s="25"/>
      <c r="E50" s="25"/>
      <c r="F50" s="25"/>
      <c r="G50" s="26" t="s">
        <v>69</v>
      </c>
      <c r="H50" s="27"/>
      <c r="I50" s="27"/>
      <c r="J50" s="27"/>
      <c r="K50" s="27"/>
      <c r="L50" s="27"/>
      <c r="M50" s="27"/>
      <c r="N50" s="27"/>
      <c r="O50" s="27"/>
      <c r="P50" s="28"/>
      <c r="Q50" s="26" t="s">
        <v>140</v>
      </c>
      <c r="R50" s="27" t="s">
        <v>133</v>
      </c>
      <c r="S50" s="27" t="s">
        <v>133</v>
      </c>
      <c r="T50" s="27" t="s">
        <v>133</v>
      </c>
      <c r="U50" s="27" t="s">
        <v>133</v>
      </c>
      <c r="V50" s="27" t="s">
        <v>133</v>
      </c>
      <c r="W50" s="27" t="s">
        <v>133</v>
      </c>
      <c r="X50" s="27" t="s">
        <v>133</v>
      </c>
      <c r="Y50" s="27" t="s">
        <v>133</v>
      </c>
      <c r="Z50" s="27" t="s">
        <v>133</v>
      </c>
      <c r="AA50" s="27" t="s">
        <v>133</v>
      </c>
      <c r="AB50" s="28" t="s">
        <v>133</v>
      </c>
      <c r="AC50" s="25" t="s">
        <v>39</v>
      </c>
      <c r="AD50" s="25"/>
      <c r="AE50" s="25"/>
      <c r="AF50" s="25"/>
      <c r="AG50" s="25"/>
      <c r="AH50" s="29">
        <v>10</v>
      </c>
      <c r="AI50" s="29">
        <v>10</v>
      </c>
      <c r="AJ50" s="29">
        <v>10</v>
      </c>
      <c r="AK50" s="29">
        <v>10</v>
      </c>
      <c r="AL50" s="29">
        <v>10</v>
      </c>
      <c r="AM50" s="29">
        <v>10</v>
      </c>
      <c r="AN50" s="29">
        <v>10</v>
      </c>
      <c r="AO50" s="24">
        <v>200</v>
      </c>
      <c r="AP50" s="24">
        <v>200</v>
      </c>
      <c r="AQ50" s="24">
        <v>200</v>
      </c>
      <c r="AR50" s="24">
        <v>200</v>
      </c>
      <c r="AS50" s="24">
        <v>200</v>
      </c>
      <c r="AT50" s="24">
        <v>200</v>
      </c>
      <c r="AU50" s="24">
        <v>200</v>
      </c>
      <c r="AV50" s="24">
        <v>200</v>
      </c>
      <c r="AW50" s="24">
        <v>280</v>
      </c>
      <c r="AX50" s="24"/>
      <c r="AY50" s="24"/>
      <c r="AZ50" s="24"/>
      <c r="BA50" s="24"/>
      <c r="BB50" s="24"/>
      <c r="BC50" s="24"/>
      <c r="BD50" s="24"/>
      <c r="BE50" s="23">
        <v>210</v>
      </c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4">
        <f t="shared" si="2"/>
        <v>209</v>
      </c>
      <c r="CD50" s="24"/>
      <c r="CE50" s="24"/>
      <c r="CF50" s="24"/>
      <c r="CG50" s="24"/>
      <c r="CH50" s="24"/>
      <c r="CI50" s="24"/>
      <c r="CJ50" s="24"/>
      <c r="CK50" s="24"/>
      <c r="CL50" s="24">
        <f t="shared" si="3"/>
        <v>2090</v>
      </c>
      <c r="CM50" s="24"/>
      <c r="CN50" s="24"/>
      <c r="CO50" s="24"/>
      <c r="CP50" s="24"/>
      <c r="CQ50" s="24"/>
      <c r="CR50" s="24"/>
      <c r="CS50" s="24"/>
      <c r="CT50" s="24"/>
      <c r="CU50" s="24"/>
      <c r="CV50" s="6"/>
      <c r="CW50" s="6"/>
      <c r="CX50" s="6"/>
      <c r="CY50" s="6"/>
      <c r="CZ50" s="6"/>
      <c r="DA50" s="22">
        <f t="shared" si="4"/>
        <v>25.144029554194812</v>
      </c>
      <c r="DB50" s="22"/>
      <c r="DC50" s="22"/>
      <c r="DD50" s="22"/>
      <c r="DE50" s="22"/>
      <c r="DF50" s="22"/>
      <c r="DG50" s="22"/>
      <c r="DH50" s="22">
        <f t="shared" si="5"/>
        <v>12.030636150332446</v>
      </c>
      <c r="DI50" s="22"/>
      <c r="DJ50" s="22"/>
      <c r="DK50" s="22"/>
      <c r="DL50" s="22"/>
      <c r="DM50" s="22"/>
      <c r="DN50" s="22"/>
      <c r="DO50" s="6"/>
      <c r="DP50" s="6"/>
      <c r="DQ50" s="6"/>
      <c r="DR50" s="16"/>
      <c r="DS50" s="16"/>
      <c r="DT50" s="16"/>
      <c r="DU50" s="16"/>
      <c r="DV50" s="16"/>
      <c r="DW50" s="16"/>
      <c r="DX50" s="16"/>
      <c r="DY50" s="18"/>
      <c r="DZ50" s="18"/>
      <c r="EA50" s="18"/>
      <c r="EB50" s="18"/>
      <c r="EC50" s="18"/>
      <c r="ED50" s="18"/>
      <c r="EE50" s="18"/>
      <c r="EF50" s="16"/>
      <c r="EG50" s="16"/>
      <c r="EH50" s="16"/>
      <c r="EI50" s="16"/>
      <c r="EJ50" s="16"/>
      <c r="EK50" s="16"/>
      <c r="EL50" s="16"/>
      <c r="EM50" s="18"/>
      <c r="EN50" s="18"/>
      <c r="EO50" s="18"/>
      <c r="EP50" s="18"/>
      <c r="EQ50" s="18"/>
      <c r="ER50" s="18"/>
      <c r="ES50" s="18"/>
    </row>
    <row r="51" spans="1:149" s="19" customFormat="1" ht="39.950000000000003" customHeight="1" x14ac:dyDescent="0.25">
      <c r="A51" s="25">
        <v>31</v>
      </c>
      <c r="B51" s="25"/>
      <c r="C51" s="25"/>
      <c r="D51" s="25"/>
      <c r="E51" s="25"/>
      <c r="F51" s="25"/>
      <c r="G51" s="26" t="s">
        <v>70</v>
      </c>
      <c r="H51" s="27"/>
      <c r="I51" s="27"/>
      <c r="J51" s="27"/>
      <c r="K51" s="27"/>
      <c r="L51" s="27"/>
      <c r="M51" s="27"/>
      <c r="N51" s="27"/>
      <c r="O51" s="27"/>
      <c r="P51" s="28"/>
      <c r="Q51" s="26" t="s">
        <v>140</v>
      </c>
      <c r="R51" s="27" t="s">
        <v>133</v>
      </c>
      <c r="S51" s="27" t="s">
        <v>133</v>
      </c>
      <c r="T51" s="27" t="s">
        <v>133</v>
      </c>
      <c r="U51" s="27" t="s">
        <v>133</v>
      </c>
      <c r="V51" s="27" t="s">
        <v>133</v>
      </c>
      <c r="W51" s="27" t="s">
        <v>133</v>
      </c>
      <c r="X51" s="27" t="s">
        <v>133</v>
      </c>
      <c r="Y51" s="27" t="s">
        <v>133</v>
      </c>
      <c r="Z51" s="27" t="s">
        <v>133</v>
      </c>
      <c r="AA51" s="27" t="s">
        <v>133</v>
      </c>
      <c r="AB51" s="28" t="s">
        <v>133</v>
      </c>
      <c r="AC51" s="25" t="s">
        <v>39</v>
      </c>
      <c r="AD51" s="25"/>
      <c r="AE51" s="25"/>
      <c r="AF51" s="25"/>
      <c r="AG51" s="25"/>
      <c r="AH51" s="29">
        <v>20</v>
      </c>
      <c r="AI51" s="29">
        <v>20</v>
      </c>
      <c r="AJ51" s="29">
        <v>20</v>
      </c>
      <c r="AK51" s="29">
        <v>20</v>
      </c>
      <c r="AL51" s="29">
        <v>20</v>
      </c>
      <c r="AM51" s="29">
        <v>20</v>
      </c>
      <c r="AN51" s="29">
        <v>20</v>
      </c>
      <c r="AO51" s="24">
        <v>200</v>
      </c>
      <c r="AP51" s="24">
        <v>200</v>
      </c>
      <c r="AQ51" s="24">
        <v>200</v>
      </c>
      <c r="AR51" s="24">
        <v>200</v>
      </c>
      <c r="AS51" s="24">
        <v>200</v>
      </c>
      <c r="AT51" s="24">
        <v>200</v>
      </c>
      <c r="AU51" s="24">
        <v>200</v>
      </c>
      <c r="AV51" s="24">
        <v>200</v>
      </c>
      <c r="AW51" s="24">
        <v>260</v>
      </c>
      <c r="AX51" s="24"/>
      <c r="AY51" s="24"/>
      <c r="AZ51" s="24"/>
      <c r="BA51" s="24"/>
      <c r="BB51" s="24"/>
      <c r="BC51" s="24"/>
      <c r="BD51" s="24"/>
      <c r="BE51" s="23">
        <v>210</v>
      </c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4">
        <f t="shared" si="2"/>
        <v>207</v>
      </c>
      <c r="CD51" s="24"/>
      <c r="CE51" s="24"/>
      <c r="CF51" s="24"/>
      <c r="CG51" s="24"/>
      <c r="CH51" s="24"/>
      <c r="CI51" s="24"/>
      <c r="CJ51" s="24"/>
      <c r="CK51" s="24"/>
      <c r="CL51" s="24">
        <f t="shared" si="3"/>
        <v>4140</v>
      </c>
      <c r="CM51" s="24"/>
      <c r="CN51" s="24"/>
      <c r="CO51" s="24"/>
      <c r="CP51" s="24"/>
      <c r="CQ51" s="24"/>
      <c r="CR51" s="24"/>
      <c r="CS51" s="24"/>
      <c r="CT51" s="24"/>
      <c r="CU51" s="24"/>
      <c r="CV51" s="6"/>
      <c r="CW51" s="6"/>
      <c r="CX51" s="6"/>
      <c r="CY51" s="6"/>
      <c r="CZ51" s="6"/>
      <c r="DA51" s="22">
        <f t="shared" si="4"/>
        <v>18.885620632287061</v>
      </c>
      <c r="DB51" s="22"/>
      <c r="DC51" s="22"/>
      <c r="DD51" s="22"/>
      <c r="DE51" s="22"/>
      <c r="DF51" s="22"/>
      <c r="DG51" s="22"/>
      <c r="DH51" s="22">
        <f t="shared" si="5"/>
        <v>9.123488228158001</v>
      </c>
      <c r="DI51" s="22"/>
      <c r="DJ51" s="22"/>
      <c r="DK51" s="22"/>
      <c r="DL51" s="22"/>
      <c r="DM51" s="22"/>
      <c r="DN51" s="22"/>
      <c r="DO51" s="6"/>
      <c r="DP51" s="6"/>
      <c r="DQ51" s="6"/>
      <c r="DR51" s="16"/>
      <c r="DS51" s="16"/>
      <c r="DT51" s="16"/>
      <c r="DU51" s="16"/>
      <c r="DV51" s="16"/>
      <c r="DW51" s="16"/>
      <c r="DX51" s="16"/>
      <c r="DY51" s="18"/>
      <c r="DZ51" s="18"/>
      <c r="EA51" s="18"/>
      <c r="EB51" s="18"/>
      <c r="EC51" s="18"/>
      <c r="ED51" s="18"/>
      <c r="EE51" s="18"/>
      <c r="EF51" s="16"/>
      <c r="EG51" s="16"/>
      <c r="EH51" s="16"/>
      <c r="EI51" s="16"/>
      <c r="EJ51" s="16"/>
      <c r="EK51" s="16"/>
      <c r="EL51" s="16"/>
      <c r="EM51" s="18"/>
      <c r="EN51" s="18"/>
      <c r="EO51" s="18"/>
      <c r="EP51" s="18"/>
      <c r="EQ51" s="18"/>
      <c r="ER51" s="18"/>
      <c r="ES51" s="18"/>
    </row>
    <row r="52" spans="1:149" s="19" customFormat="1" ht="39.950000000000003" customHeight="1" x14ac:dyDescent="0.25">
      <c r="A52" s="25">
        <v>32</v>
      </c>
      <c r="B52" s="25"/>
      <c r="C52" s="25"/>
      <c r="D52" s="25"/>
      <c r="E52" s="25"/>
      <c r="F52" s="25"/>
      <c r="G52" s="26" t="s">
        <v>71</v>
      </c>
      <c r="H52" s="27"/>
      <c r="I52" s="27"/>
      <c r="J52" s="27"/>
      <c r="K52" s="27"/>
      <c r="L52" s="27"/>
      <c r="M52" s="27"/>
      <c r="N52" s="27"/>
      <c r="O52" s="27"/>
      <c r="P52" s="28"/>
      <c r="Q52" s="26" t="s">
        <v>140</v>
      </c>
      <c r="R52" s="27" t="s">
        <v>133</v>
      </c>
      <c r="S52" s="27" t="s">
        <v>133</v>
      </c>
      <c r="T52" s="27" t="s">
        <v>133</v>
      </c>
      <c r="U52" s="27" t="s">
        <v>133</v>
      </c>
      <c r="V52" s="27" t="s">
        <v>133</v>
      </c>
      <c r="W52" s="27" t="s">
        <v>133</v>
      </c>
      <c r="X52" s="27" t="s">
        <v>133</v>
      </c>
      <c r="Y52" s="27" t="s">
        <v>133</v>
      </c>
      <c r="Z52" s="27" t="s">
        <v>133</v>
      </c>
      <c r="AA52" s="27" t="s">
        <v>133</v>
      </c>
      <c r="AB52" s="28" t="s">
        <v>133</v>
      </c>
      <c r="AC52" s="25" t="s">
        <v>39</v>
      </c>
      <c r="AD52" s="25"/>
      <c r="AE52" s="25"/>
      <c r="AF52" s="25"/>
      <c r="AG52" s="25"/>
      <c r="AH52" s="29">
        <v>10</v>
      </c>
      <c r="AI52" s="29">
        <v>10</v>
      </c>
      <c r="AJ52" s="29">
        <v>10</v>
      </c>
      <c r="AK52" s="29">
        <v>10</v>
      </c>
      <c r="AL52" s="29">
        <v>10</v>
      </c>
      <c r="AM52" s="29">
        <v>10</v>
      </c>
      <c r="AN52" s="29">
        <v>10</v>
      </c>
      <c r="AO52" s="24">
        <v>200</v>
      </c>
      <c r="AP52" s="24">
        <v>200</v>
      </c>
      <c r="AQ52" s="24">
        <v>200</v>
      </c>
      <c r="AR52" s="24">
        <v>200</v>
      </c>
      <c r="AS52" s="24">
        <v>200</v>
      </c>
      <c r="AT52" s="24">
        <v>200</v>
      </c>
      <c r="AU52" s="24">
        <v>200</v>
      </c>
      <c r="AV52" s="24">
        <v>200</v>
      </c>
      <c r="AW52" s="24">
        <v>280</v>
      </c>
      <c r="AX52" s="24"/>
      <c r="AY52" s="24"/>
      <c r="AZ52" s="24"/>
      <c r="BA52" s="24"/>
      <c r="BB52" s="24"/>
      <c r="BC52" s="24"/>
      <c r="BD52" s="24"/>
      <c r="BE52" s="23">
        <v>210</v>
      </c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4">
        <f t="shared" si="2"/>
        <v>209</v>
      </c>
      <c r="CD52" s="24"/>
      <c r="CE52" s="24"/>
      <c r="CF52" s="24"/>
      <c r="CG52" s="24"/>
      <c r="CH52" s="24"/>
      <c r="CI52" s="24"/>
      <c r="CJ52" s="24"/>
      <c r="CK52" s="24"/>
      <c r="CL52" s="24">
        <f t="shared" si="3"/>
        <v>2090</v>
      </c>
      <c r="CM52" s="24"/>
      <c r="CN52" s="24"/>
      <c r="CO52" s="24"/>
      <c r="CP52" s="24"/>
      <c r="CQ52" s="24"/>
      <c r="CR52" s="24"/>
      <c r="CS52" s="24"/>
      <c r="CT52" s="24"/>
      <c r="CU52" s="24"/>
      <c r="CV52" s="6"/>
      <c r="CW52" s="6"/>
      <c r="CX52" s="6"/>
      <c r="CY52" s="6"/>
      <c r="CZ52" s="6"/>
      <c r="DA52" s="22">
        <f t="shared" si="4"/>
        <v>25.144029554194812</v>
      </c>
      <c r="DB52" s="22"/>
      <c r="DC52" s="22"/>
      <c r="DD52" s="22"/>
      <c r="DE52" s="22"/>
      <c r="DF52" s="22"/>
      <c r="DG52" s="22"/>
      <c r="DH52" s="22">
        <f t="shared" si="5"/>
        <v>12.030636150332446</v>
      </c>
      <c r="DI52" s="22"/>
      <c r="DJ52" s="22"/>
      <c r="DK52" s="22"/>
      <c r="DL52" s="22"/>
      <c r="DM52" s="22"/>
      <c r="DN52" s="22"/>
      <c r="DO52" s="6"/>
      <c r="DP52" s="6"/>
      <c r="DQ52" s="6"/>
      <c r="DR52" s="16"/>
      <c r="DS52" s="16"/>
      <c r="DT52" s="16"/>
      <c r="DU52" s="16"/>
      <c r="DV52" s="16"/>
      <c r="DW52" s="16"/>
      <c r="DX52" s="16"/>
      <c r="DY52" s="18"/>
      <c r="DZ52" s="18"/>
      <c r="EA52" s="18"/>
      <c r="EB52" s="18"/>
      <c r="EC52" s="18"/>
      <c r="ED52" s="18"/>
      <c r="EE52" s="18"/>
      <c r="EF52" s="16"/>
      <c r="EG52" s="16"/>
      <c r="EH52" s="16"/>
      <c r="EI52" s="16"/>
      <c r="EJ52" s="16"/>
      <c r="EK52" s="16"/>
      <c r="EL52" s="16"/>
      <c r="EM52" s="18"/>
      <c r="EN52" s="18"/>
      <c r="EO52" s="18"/>
      <c r="EP52" s="18"/>
      <c r="EQ52" s="18"/>
      <c r="ER52" s="18"/>
      <c r="ES52" s="18"/>
    </row>
    <row r="53" spans="1:149" s="19" customFormat="1" ht="39.950000000000003" customHeight="1" x14ac:dyDescent="0.25">
      <c r="A53" s="25">
        <v>33</v>
      </c>
      <c r="B53" s="25"/>
      <c r="C53" s="25"/>
      <c r="D53" s="25"/>
      <c r="E53" s="25"/>
      <c r="F53" s="25"/>
      <c r="G53" s="26" t="s">
        <v>72</v>
      </c>
      <c r="H53" s="27"/>
      <c r="I53" s="27"/>
      <c r="J53" s="27"/>
      <c r="K53" s="27"/>
      <c r="L53" s="27"/>
      <c r="M53" s="27"/>
      <c r="N53" s="27"/>
      <c r="O53" s="27"/>
      <c r="P53" s="28"/>
      <c r="Q53" s="26" t="s">
        <v>140</v>
      </c>
      <c r="R53" s="27" t="s">
        <v>133</v>
      </c>
      <c r="S53" s="27" t="s">
        <v>133</v>
      </c>
      <c r="T53" s="27" t="s">
        <v>133</v>
      </c>
      <c r="U53" s="27" t="s">
        <v>133</v>
      </c>
      <c r="V53" s="27" t="s">
        <v>133</v>
      </c>
      <c r="W53" s="27" t="s">
        <v>133</v>
      </c>
      <c r="X53" s="27" t="s">
        <v>133</v>
      </c>
      <c r="Y53" s="27" t="s">
        <v>133</v>
      </c>
      <c r="Z53" s="27" t="s">
        <v>133</v>
      </c>
      <c r="AA53" s="27" t="s">
        <v>133</v>
      </c>
      <c r="AB53" s="28" t="s">
        <v>133</v>
      </c>
      <c r="AC53" s="25" t="s">
        <v>39</v>
      </c>
      <c r="AD53" s="25"/>
      <c r="AE53" s="25"/>
      <c r="AF53" s="25"/>
      <c r="AG53" s="25"/>
      <c r="AH53" s="29">
        <v>30</v>
      </c>
      <c r="AI53" s="29">
        <v>30</v>
      </c>
      <c r="AJ53" s="29">
        <v>30</v>
      </c>
      <c r="AK53" s="29">
        <v>30</v>
      </c>
      <c r="AL53" s="29">
        <v>30</v>
      </c>
      <c r="AM53" s="29">
        <v>30</v>
      </c>
      <c r="AN53" s="29">
        <v>30</v>
      </c>
      <c r="AO53" s="24">
        <v>200</v>
      </c>
      <c r="AP53" s="24">
        <v>200</v>
      </c>
      <c r="AQ53" s="24">
        <v>200</v>
      </c>
      <c r="AR53" s="24">
        <v>200</v>
      </c>
      <c r="AS53" s="24">
        <v>200</v>
      </c>
      <c r="AT53" s="24">
        <v>200</v>
      </c>
      <c r="AU53" s="24">
        <v>200</v>
      </c>
      <c r="AV53" s="24">
        <v>200</v>
      </c>
      <c r="AW53" s="24">
        <v>250</v>
      </c>
      <c r="AX53" s="24"/>
      <c r="AY53" s="24"/>
      <c r="AZ53" s="24"/>
      <c r="BA53" s="24"/>
      <c r="BB53" s="24"/>
      <c r="BC53" s="24"/>
      <c r="BD53" s="24"/>
      <c r="BE53" s="23">
        <v>210</v>
      </c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4">
        <f t="shared" si="2"/>
        <v>206</v>
      </c>
      <c r="CD53" s="24"/>
      <c r="CE53" s="24"/>
      <c r="CF53" s="24"/>
      <c r="CG53" s="24"/>
      <c r="CH53" s="24"/>
      <c r="CI53" s="24"/>
      <c r="CJ53" s="24"/>
      <c r="CK53" s="24"/>
      <c r="CL53" s="24">
        <f t="shared" ref="CL53:CL113" si="6">$AH53*CC53</f>
        <v>6180</v>
      </c>
      <c r="CM53" s="24"/>
      <c r="CN53" s="24"/>
      <c r="CO53" s="24"/>
      <c r="CP53" s="24"/>
      <c r="CQ53" s="24"/>
      <c r="CR53" s="24"/>
      <c r="CS53" s="24"/>
      <c r="CT53" s="24"/>
      <c r="CU53" s="24"/>
      <c r="CV53" s="6"/>
      <c r="CW53" s="6"/>
      <c r="CX53" s="6"/>
      <c r="CY53" s="6"/>
      <c r="CZ53" s="6"/>
      <c r="DA53" s="22">
        <f t="shared" si="4"/>
        <v>15.77621275493231</v>
      </c>
      <c r="DB53" s="22"/>
      <c r="DC53" s="22"/>
      <c r="DD53" s="22"/>
      <c r="DE53" s="22"/>
      <c r="DF53" s="22"/>
      <c r="DG53" s="22"/>
      <c r="DH53" s="22">
        <f t="shared" si="5"/>
        <v>7.6583557062778196</v>
      </c>
      <c r="DI53" s="22"/>
      <c r="DJ53" s="22"/>
      <c r="DK53" s="22"/>
      <c r="DL53" s="22"/>
      <c r="DM53" s="22"/>
      <c r="DN53" s="22"/>
      <c r="DO53" s="6"/>
      <c r="DP53" s="6"/>
      <c r="DQ53" s="6"/>
      <c r="DR53" s="16"/>
      <c r="DS53" s="16"/>
      <c r="DT53" s="16"/>
      <c r="DU53" s="16"/>
      <c r="DV53" s="16"/>
      <c r="DW53" s="16"/>
      <c r="DX53" s="16"/>
      <c r="DY53" s="18"/>
      <c r="DZ53" s="18"/>
      <c r="EA53" s="18"/>
      <c r="EB53" s="18"/>
      <c r="EC53" s="18"/>
      <c r="ED53" s="18"/>
      <c r="EE53" s="18"/>
      <c r="EF53" s="16"/>
      <c r="EG53" s="16"/>
      <c r="EH53" s="16"/>
      <c r="EI53" s="16"/>
      <c r="EJ53" s="16"/>
      <c r="EK53" s="16"/>
      <c r="EL53" s="16"/>
      <c r="EM53" s="18"/>
      <c r="EN53" s="18"/>
      <c r="EO53" s="18"/>
      <c r="EP53" s="18"/>
      <c r="EQ53" s="18"/>
      <c r="ER53" s="18"/>
      <c r="ES53" s="18"/>
    </row>
    <row r="54" spans="1:149" s="19" customFormat="1" ht="39.950000000000003" customHeight="1" x14ac:dyDescent="0.25">
      <c r="A54" s="25">
        <v>34</v>
      </c>
      <c r="B54" s="25"/>
      <c r="C54" s="25"/>
      <c r="D54" s="25"/>
      <c r="E54" s="25"/>
      <c r="F54" s="25"/>
      <c r="G54" s="26" t="s">
        <v>73</v>
      </c>
      <c r="H54" s="27"/>
      <c r="I54" s="27"/>
      <c r="J54" s="27"/>
      <c r="K54" s="27"/>
      <c r="L54" s="27"/>
      <c r="M54" s="27"/>
      <c r="N54" s="27"/>
      <c r="O54" s="27"/>
      <c r="P54" s="28"/>
      <c r="Q54" s="26" t="s">
        <v>140</v>
      </c>
      <c r="R54" s="27" t="s">
        <v>133</v>
      </c>
      <c r="S54" s="27" t="s">
        <v>133</v>
      </c>
      <c r="T54" s="27" t="s">
        <v>133</v>
      </c>
      <c r="U54" s="27" t="s">
        <v>133</v>
      </c>
      <c r="V54" s="27" t="s">
        <v>133</v>
      </c>
      <c r="W54" s="27" t="s">
        <v>133</v>
      </c>
      <c r="X54" s="27" t="s">
        <v>133</v>
      </c>
      <c r="Y54" s="27" t="s">
        <v>133</v>
      </c>
      <c r="Z54" s="27" t="s">
        <v>133</v>
      </c>
      <c r="AA54" s="27" t="s">
        <v>133</v>
      </c>
      <c r="AB54" s="28" t="s">
        <v>133</v>
      </c>
      <c r="AC54" s="25" t="s">
        <v>39</v>
      </c>
      <c r="AD54" s="25"/>
      <c r="AE54" s="25"/>
      <c r="AF54" s="25"/>
      <c r="AG54" s="25"/>
      <c r="AH54" s="29">
        <v>20</v>
      </c>
      <c r="AI54" s="29">
        <v>20</v>
      </c>
      <c r="AJ54" s="29">
        <v>20</v>
      </c>
      <c r="AK54" s="29">
        <v>20</v>
      </c>
      <c r="AL54" s="29">
        <v>20</v>
      </c>
      <c r="AM54" s="29">
        <v>20</v>
      </c>
      <c r="AN54" s="29">
        <v>20</v>
      </c>
      <c r="AO54" s="24">
        <v>200</v>
      </c>
      <c r="AP54" s="24">
        <v>200</v>
      </c>
      <c r="AQ54" s="24">
        <v>200</v>
      </c>
      <c r="AR54" s="24">
        <v>200</v>
      </c>
      <c r="AS54" s="24">
        <v>200</v>
      </c>
      <c r="AT54" s="24">
        <v>200</v>
      </c>
      <c r="AU54" s="24">
        <v>200</v>
      </c>
      <c r="AV54" s="24">
        <v>200</v>
      </c>
      <c r="AW54" s="24">
        <v>260</v>
      </c>
      <c r="AX54" s="24"/>
      <c r="AY54" s="24"/>
      <c r="AZ54" s="24"/>
      <c r="BA54" s="24"/>
      <c r="BB54" s="24"/>
      <c r="BC54" s="24"/>
      <c r="BD54" s="24"/>
      <c r="BE54" s="23">
        <v>210</v>
      </c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4">
        <f t="shared" si="2"/>
        <v>207</v>
      </c>
      <c r="CD54" s="24"/>
      <c r="CE54" s="24"/>
      <c r="CF54" s="24"/>
      <c r="CG54" s="24"/>
      <c r="CH54" s="24"/>
      <c r="CI54" s="24"/>
      <c r="CJ54" s="24"/>
      <c r="CK54" s="24"/>
      <c r="CL54" s="24">
        <f t="shared" si="6"/>
        <v>4140</v>
      </c>
      <c r="CM54" s="24"/>
      <c r="CN54" s="24"/>
      <c r="CO54" s="24"/>
      <c r="CP54" s="24"/>
      <c r="CQ54" s="24"/>
      <c r="CR54" s="24"/>
      <c r="CS54" s="24"/>
      <c r="CT54" s="24"/>
      <c r="CU54" s="24"/>
      <c r="CV54" s="6"/>
      <c r="CW54" s="6"/>
      <c r="CX54" s="6"/>
      <c r="CY54" s="6"/>
      <c r="CZ54" s="6"/>
      <c r="DA54" s="22">
        <f t="shared" si="4"/>
        <v>18.885620632287061</v>
      </c>
      <c r="DB54" s="22"/>
      <c r="DC54" s="22"/>
      <c r="DD54" s="22"/>
      <c r="DE54" s="22"/>
      <c r="DF54" s="22"/>
      <c r="DG54" s="22"/>
      <c r="DH54" s="22">
        <f t="shared" si="5"/>
        <v>9.123488228158001</v>
      </c>
      <c r="DI54" s="22"/>
      <c r="DJ54" s="22"/>
      <c r="DK54" s="22"/>
      <c r="DL54" s="22"/>
      <c r="DM54" s="22"/>
      <c r="DN54" s="22"/>
      <c r="DO54" s="6"/>
      <c r="DP54" s="6"/>
      <c r="DQ54" s="6"/>
      <c r="DR54" s="16"/>
      <c r="DS54" s="16"/>
      <c r="DT54" s="16"/>
      <c r="DU54" s="16"/>
      <c r="DV54" s="16"/>
      <c r="DW54" s="16"/>
      <c r="DX54" s="16"/>
      <c r="DY54" s="18"/>
      <c r="DZ54" s="18"/>
      <c r="EA54" s="18"/>
      <c r="EB54" s="18"/>
      <c r="EC54" s="18"/>
      <c r="ED54" s="18"/>
      <c r="EE54" s="18"/>
      <c r="EF54" s="16"/>
      <c r="EG54" s="16"/>
      <c r="EH54" s="16"/>
      <c r="EI54" s="16"/>
      <c r="EJ54" s="16"/>
      <c r="EK54" s="16"/>
      <c r="EL54" s="16"/>
      <c r="EM54" s="18"/>
      <c r="EN54" s="18"/>
      <c r="EO54" s="18"/>
      <c r="EP54" s="18"/>
      <c r="EQ54" s="18"/>
      <c r="ER54" s="18"/>
      <c r="ES54" s="18"/>
    </row>
    <row r="55" spans="1:149" s="19" customFormat="1" ht="39.950000000000003" customHeight="1" x14ac:dyDescent="0.25">
      <c r="A55" s="25">
        <v>35</v>
      </c>
      <c r="B55" s="25"/>
      <c r="C55" s="25"/>
      <c r="D55" s="25"/>
      <c r="E55" s="25"/>
      <c r="F55" s="25"/>
      <c r="G55" s="26" t="s">
        <v>74</v>
      </c>
      <c r="H55" s="27"/>
      <c r="I55" s="27"/>
      <c r="J55" s="27"/>
      <c r="K55" s="27"/>
      <c r="L55" s="27"/>
      <c r="M55" s="27"/>
      <c r="N55" s="27"/>
      <c r="O55" s="27"/>
      <c r="P55" s="28"/>
      <c r="Q55" s="26" t="s">
        <v>140</v>
      </c>
      <c r="R55" s="27" t="s">
        <v>133</v>
      </c>
      <c r="S55" s="27" t="s">
        <v>133</v>
      </c>
      <c r="T55" s="27" t="s">
        <v>133</v>
      </c>
      <c r="U55" s="27" t="s">
        <v>133</v>
      </c>
      <c r="V55" s="27" t="s">
        <v>133</v>
      </c>
      <c r="W55" s="27" t="s">
        <v>133</v>
      </c>
      <c r="X55" s="27" t="s">
        <v>133</v>
      </c>
      <c r="Y55" s="27" t="s">
        <v>133</v>
      </c>
      <c r="Z55" s="27" t="s">
        <v>133</v>
      </c>
      <c r="AA55" s="27" t="s">
        <v>133</v>
      </c>
      <c r="AB55" s="28" t="s">
        <v>133</v>
      </c>
      <c r="AC55" s="25" t="s">
        <v>39</v>
      </c>
      <c r="AD55" s="25"/>
      <c r="AE55" s="25"/>
      <c r="AF55" s="25"/>
      <c r="AG55" s="25"/>
      <c r="AH55" s="29">
        <v>40</v>
      </c>
      <c r="AI55" s="29">
        <v>40</v>
      </c>
      <c r="AJ55" s="29">
        <v>40</v>
      </c>
      <c r="AK55" s="29">
        <v>40</v>
      </c>
      <c r="AL55" s="29">
        <v>40</v>
      </c>
      <c r="AM55" s="29">
        <v>40</v>
      </c>
      <c r="AN55" s="29">
        <v>40</v>
      </c>
      <c r="AO55" s="24">
        <v>200</v>
      </c>
      <c r="AP55" s="24">
        <v>200</v>
      </c>
      <c r="AQ55" s="24">
        <v>200</v>
      </c>
      <c r="AR55" s="24">
        <v>200</v>
      </c>
      <c r="AS55" s="24">
        <v>200</v>
      </c>
      <c r="AT55" s="24">
        <v>200</v>
      </c>
      <c r="AU55" s="24">
        <v>200</v>
      </c>
      <c r="AV55" s="24">
        <v>200</v>
      </c>
      <c r="AW55" s="24">
        <v>250</v>
      </c>
      <c r="AX55" s="24"/>
      <c r="AY55" s="24"/>
      <c r="AZ55" s="24"/>
      <c r="BA55" s="24"/>
      <c r="BB55" s="24"/>
      <c r="BC55" s="24"/>
      <c r="BD55" s="24"/>
      <c r="BE55" s="23">
        <v>210</v>
      </c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4">
        <f t="shared" si="2"/>
        <v>206</v>
      </c>
      <c r="CD55" s="24"/>
      <c r="CE55" s="24"/>
      <c r="CF55" s="24"/>
      <c r="CG55" s="24"/>
      <c r="CH55" s="24"/>
      <c r="CI55" s="24"/>
      <c r="CJ55" s="24"/>
      <c r="CK55" s="24"/>
      <c r="CL55" s="24">
        <f t="shared" si="6"/>
        <v>8240</v>
      </c>
      <c r="CM55" s="24"/>
      <c r="CN55" s="24"/>
      <c r="CO55" s="24"/>
      <c r="CP55" s="24"/>
      <c r="CQ55" s="24"/>
      <c r="CR55" s="24"/>
      <c r="CS55" s="24"/>
      <c r="CT55" s="24"/>
      <c r="CU55" s="24"/>
      <c r="CV55" s="6"/>
      <c r="CW55" s="6"/>
      <c r="CX55" s="6"/>
      <c r="CY55" s="6"/>
      <c r="CZ55" s="6"/>
      <c r="DA55" s="22">
        <f t="shared" si="4"/>
        <v>15.77621275493231</v>
      </c>
      <c r="DB55" s="22"/>
      <c r="DC55" s="22"/>
      <c r="DD55" s="22"/>
      <c r="DE55" s="22"/>
      <c r="DF55" s="22"/>
      <c r="DG55" s="22"/>
      <c r="DH55" s="22">
        <f t="shared" si="5"/>
        <v>7.6583557062778196</v>
      </c>
      <c r="DI55" s="22"/>
      <c r="DJ55" s="22"/>
      <c r="DK55" s="22"/>
      <c r="DL55" s="22"/>
      <c r="DM55" s="22"/>
      <c r="DN55" s="22"/>
      <c r="DO55" s="6"/>
      <c r="DP55" s="6"/>
      <c r="DQ55" s="6"/>
      <c r="DR55" s="16"/>
      <c r="DS55" s="16"/>
      <c r="DT55" s="16"/>
      <c r="DU55" s="16"/>
      <c r="DV55" s="16"/>
      <c r="DW55" s="16"/>
      <c r="DX55" s="16"/>
      <c r="DY55" s="18"/>
      <c r="DZ55" s="18"/>
      <c r="EA55" s="18"/>
      <c r="EB55" s="18"/>
      <c r="EC55" s="18"/>
      <c r="ED55" s="18"/>
      <c r="EE55" s="18"/>
      <c r="EF55" s="16"/>
      <c r="EG55" s="16"/>
      <c r="EH55" s="16"/>
      <c r="EI55" s="16"/>
      <c r="EJ55" s="16"/>
      <c r="EK55" s="16"/>
      <c r="EL55" s="16"/>
      <c r="EM55" s="18"/>
      <c r="EN55" s="18"/>
      <c r="EO55" s="18"/>
      <c r="EP55" s="18"/>
      <c r="EQ55" s="18"/>
      <c r="ER55" s="18"/>
      <c r="ES55" s="18"/>
    </row>
    <row r="56" spans="1:149" s="19" customFormat="1" ht="39.950000000000003" customHeight="1" x14ac:dyDescent="0.25">
      <c r="A56" s="25">
        <v>36</v>
      </c>
      <c r="B56" s="25"/>
      <c r="C56" s="25"/>
      <c r="D56" s="25"/>
      <c r="E56" s="25"/>
      <c r="F56" s="25"/>
      <c r="G56" s="26" t="s">
        <v>75</v>
      </c>
      <c r="H56" s="27"/>
      <c r="I56" s="27"/>
      <c r="J56" s="27"/>
      <c r="K56" s="27"/>
      <c r="L56" s="27"/>
      <c r="M56" s="27"/>
      <c r="N56" s="27"/>
      <c r="O56" s="27"/>
      <c r="P56" s="28"/>
      <c r="Q56" s="26" t="s">
        <v>140</v>
      </c>
      <c r="R56" s="27" t="s">
        <v>133</v>
      </c>
      <c r="S56" s="27" t="s">
        <v>133</v>
      </c>
      <c r="T56" s="27" t="s">
        <v>133</v>
      </c>
      <c r="U56" s="27" t="s">
        <v>133</v>
      </c>
      <c r="V56" s="27" t="s">
        <v>133</v>
      </c>
      <c r="W56" s="27" t="s">
        <v>133</v>
      </c>
      <c r="X56" s="27" t="s">
        <v>133</v>
      </c>
      <c r="Y56" s="27" t="s">
        <v>133</v>
      </c>
      <c r="Z56" s="27" t="s">
        <v>133</v>
      </c>
      <c r="AA56" s="27" t="s">
        <v>133</v>
      </c>
      <c r="AB56" s="28" t="s">
        <v>133</v>
      </c>
      <c r="AC56" s="25" t="s">
        <v>39</v>
      </c>
      <c r="AD56" s="25"/>
      <c r="AE56" s="25"/>
      <c r="AF56" s="25"/>
      <c r="AG56" s="25"/>
      <c r="AH56" s="29">
        <v>50</v>
      </c>
      <c r="AI56" s="29">
        <v>50</v>
      </c>
      <c r="AJ56" s="29">
        <v>50</v>
      </c>
      <c r="AK56" s="29">
        <v>50</v>
      </c>
      <c r="AL56" s="29">
        <v>50</v>
      </c>
      <c r="AM56" s="29">
        <v>50</v>
      </c>
      <c r="AN56" s="29">
        <v>50</v>
      </c>
      <c r="AO56" s="24">
        <v>200</v>
      </c>
      <c r="AP56" s="24">
        <v>200</v>
      </c>
      <c r="AQ56" s="24">
        <v>200</v>
      </c>
      <c r="AR56" s="24">
        <v>200</v>
      </c>
      <c r="AS56" s="24">
        <v>200</v>
      </c>
      <c r="AT56" s="24">
        <v>200</v>
      </c>
      <c r="AU56" s="24">
        <v>200</v>
      </c>
      <c r="AV56" s="24">
        <v>200</v>
      </c>
      <c r="AW56" s="24">
        <v>250</v>
      </c>
      <c r="AX56" s="24"/>
      <c r="AY56" s="24"/>
      <c r="AZ56" s="24"/>
      <c r="BA56" s="24"/>
      <c r="BB56" s="24"/>
      <c r="BC56" s="24"/>
      <c r="BD56" s="24"/>
      <c r="BE56" s="23">
        <v>210</v>
      </c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4">
        <f t="shared" si="2"/>
        <v>206</v>
      </c>
      <c r="CD56" s="24"/>
      <c r="CE56" s="24"/>
      <c r="CF56" s="24"/>
      <c r="CG56" s="24"/>
      <c r="CH56" s="24"/>
      <c r="CI56" s="24"/>
      <c r="CJ56" s="24"/>
      <c r="CK56" s="24"/>
      <c r="CL56" s="24">
        <f t="shared" si="6"/>
        <v>10300</v>
      </c>
      <c r="CM56" s="24"/>
      <c r="CN56" s="24"/>
      <c r="CO56" s="24"/>
      <c r="CP56" s="24"/>
      <c r="CQ56" s="24"/>
      <c r="CR56" s="24"/>
      <c r="CS56" s="24"/>
      <c r="CT56" s="24"/>
      <c r="CU56" s="24"/>
      <c r="CV56" s="6"/>
      <c r="CW56" s="6"/>
      <c r="CX56" s="6"/>
      <c r="CY56" s="6"/>
      <c r="CZ56" s="6"/>
      <c r="DA56" s="22">
        <f t="shared" si="4"/>
        <v>15.77621275493231</v>
      </c>
      <c r="DB56" s="22"/>
      <c r="DC56" s="22"/>
      <c r="DD56" s="22"/>
      <c r="DE56" s="22"/>
      <c r="DF56" s="22"/>
      <c r="DG56" s="22"/>
      <c r="DH56" s="22">
        <f t="shared" si="5"/>
        <v>7.6583557062778196</v>
      </c>
      <c r="DI56" s="22"/>
      <c r="DJ56" s="22"/>
      <c r="DK56" s="22"/>
      <c r="DL56" s="22"/>
      <c r="DM56" s="22"/>
      <c r="DN56" s="22"/>
      <c r="DO56" s="6"/>
      <c r="DP56" s="6"/>
      <c r="DQ56" s="6"/>
      <c r="DR56" s="16"/>
      <c r="DS56" s="16"/>
      <c r="DT56" s="16"/>
      <c r="DU56" s="16"/>
      <c r="DV56" s="16"/>
      <c r="DW56" s="16"/>
      <c r="DX56" s="16"/>
      <c r="DY56" s="18"/>
      <c r="DZ56" s="18"/>
      <c r="EA56" s="18"/>
      <c r="EB56" s="18"/>
      <c r="EC56" s="18"/>
      <c r="ED56" s="18"/>
      <c r="EE56" s="18"/>
      <c r="EF56" s="16"/>
      <c r="EG56" s="16"/>
      <c r="EH56" s="16"/>
      <c r="EI56" s="16"/>
      <c r="EJ56" s="16"/>
      <c r="EK56" s="16"/>
      <c r="EL56" s="16"/>
      <c r="EM56" s="18"/>
      <c r="EN56" s="18"/>
      <c r="EO56" s="18"/>
      <c r="EP56" s="18"/>
      <c r="EQ56" s="18"/>
      <c r="ER56" s="18"/>
      <c r="ES56" s="18"/>
    </row>
    <row r="57" spans="1:149" s="19" customFormat="1" ht="39.950000000000003" customHeight="1" x14ac:dyDescent="0.25">
      <c r="A57" s="25">
        <v>37</v>
      </c>
      <c r="B57" s="25"/>
      <c r="C57" s="25"/>
      <c r="D57" s="25"/>
      <c r="E57" s="25"/>
      <c r="F57" s="25"/>
      <c r="G57" s="26" t="s">
        <v>76</v>
      </c>
      <c r="H57" s="27"/>
      <c r="I57" s="27"/>
      <c r="J57" s="27"/>
      <c r="K57" s="27"/>
      <c r="L57" s="27"/>
      <c r="M57" s="27"/>
      <c r="N57" s="27"/>
      <c r="O57" s="27"/>
      <c r="P57" s="28"/>
      <c r="Q57" s="26" t="s">
        <v>140</v>
      </c>
      <c r="R57" s="27" t="s">
        <v>133</v>
      </c>
      <c r="S57" s="27" t="s">
        <v>133</v>
      </c>
      <c r="T57" s="27" t="s">
        <v>133</v>
      </c>
      <c r="U57" s="27" t="s">
        <v>133</v>
      </c>
      <c r="V57" s="27" t="s">
        <v>133</v>
      </c>
      <c r="W57" s="27" t="s">
        <v>133</v>
      </c>
      <c r="X57" s="27" t="s">
        <v>133</v>
      </c>
      <c r="Y57" s="27" t="s">
        <v>133</v>
      </c>
      <c r="Z57" s="27" t="s">
        <v>133</v>
      </c>
      <c r="AA57" s="27" t="s">
        <v>133</v>
      </c>
      <c r="AB57" s="28" t="s">
        <v>133</v>
      </c>
      <c r="AC57" s="25" t="s">
        <v>39</v>
      </c>
      <c r="AD57" s="25"/>
      <c r="AE57" s="25"/>
      <c r="AF57" s="25"/>
      <c r="AG57" s="25"/>
      <c r="AH57" s="29">
        <v>150</v>
      </c>
      <c r="AI57" s="29">
        <v>150</v>
      </c>
      <c r="AJ57" s="29">
        <v>150</v>
      </c>
      <c r="AK57" s="29">
        <v>150</v>
      </c>
      <c r="AL57" s="29">
        <v>150</v>
      </c>
      <c r="AM57" s="29">
        <v>150</v>
      </c>
      <c r="AN57" s="29">
        <v>150</v>
      </c>
      <c r="AO57" s="24">
        <v>200</v>
      </c>
      <c r="AP57" s="24">
        <v>200</v>
      </c>
      <c r="AQ57" s="24">
        <v>200</v>
      </c>
      <c r="AR57" s="24">
        <v>200</v>
      </c>
      <c r="AS57" s="24">
        <v>200</v>
      </c>
      <c r="AT57" s="24">
        <v>200</v>
      </c>
      <c r="AU57" s="24">
        <v>200</v>
      </c>
      <c r="AV57" s="24">
        <v>200</v>
      </c>
      <c r="AW57" s="24">
        <v>200</v>
      </c>
      <c r="AX57" s="24"/>
      <c r="AY57" s="24"/>
      <c r="AZ57" s="24"/>
      <c r="BA57" s="24"/>
      <c r="BB57" s="24"/>
      <c r="BC57" s="24"/>
      <c r="BD57" s="24"/>
      <c r="BE57" s="23">
        <v>210</v>
      </c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4">
        <f t="shared" si="2"/>
        <v>201</v>
      </c>
      <c r="CD57" s="24"/>
      <c r="CE57" s="24"/>
      <c r="CF57" s="24"/>
      <c r="CG57" s="24"/>
      <c r="CH57" s="24"/>
      <c r="CI57" s="24"/>
      <c r="CJ57" s="24"/>
      <c r="CK57" s="24"/>
      <c r="CL57" s="24">
        <f t="shared" si="6"/>
        <v>30150</v>
      </c>
      <c r="CM57" s="24"/>
      <c r="CN57" s="24"/>
      <c r="CO57" s="24"/>
      <c r="CP57" s="24"/>
      <c r="CQ57" s="24"/>
      <c r="CR57" s="24"/>
      <c r="CS57" s="24"/>
      <c r="CT57" s="24"/>
      <c r="CU57" s="24"/>
      <c r="CV57" s="6"/>
      <c r="CW57" s="6"/>
      <c r="CX57" s="6"/>
      <c r="CY57" s="6"/>
      <c r="CZ57" s="6"/>
      <c r="DA57" s="22">
        <f t="shared" si="4"/>
        <v>3.1622776601683795</v>
      </c>
      <c r="DB57" s="22"/>
      <c r="DC57" s="22"/>
      <c r="DD57" s="22"/>
      <c r="DE57" s="22"/>
      <c r="DF57" s="22"/>
      <c r="DG57" s="22"/>
      <c r="DH57" s="22">
        <f t="shared" si="5"/>
        <v>1.5732724677454624</v>
      </c>
      <c r="DI57" s="22"/>
      <c r="DJ57" s="22"/>
      <c r="DK57" s="22"/>
      <c r="DL57" s="22"/>
      <c r="DM57" s="22"/>
      <c r="DN57" s="22"/>
      <c r="DO57" s="6"/>
      <c r="DP57" s="6"/>
      <c r="DQ57" s="6"/>
      <c r="DR57" s="16"/>
      <c r="DS57" s="16"/>
      <c r="DT57" s="16"/>
      <c r="DU57" s="16"/>
      <c r="DV57" s="16"/>
      <c r="DW57" s="16"/>
      <c r="DX57" s="16"/>
      <c r="DY57" s="18"/>
      <c r="DZ57" s="18"/>
      <c r="EA57" s="18"/>
      <c r="EB57" s="18"/>
      <c r="EC57" s="18"/>
      <c r="ED57" s="18"/>
      <c r="EE57" s="18"/>
      <c r="EF57" s="16"/>
      <c r="EG57" s="16"/>
      <c r="EH57" s="16"/>
      <c r="EI57" s="16"/>
      <c r="EJ57" s="16"/>
      <c r="EK57" s="16"/>
      <c r="EL57" s="16"/>
      <c r="EM57" s="18"/>
      <c r="EN57" s="18"/>
      <c r="EO57" s="18"/>
      <c r="EP57" s="18"/>
      <c r="EQ57" s="18"/>
      <c r="ER57" s="18"/>
      <c r="ES57" s="18"/>
    </row>
    <row r="58" spans="1:149" s="19" customFormat="1" ht="39.950000000000003" customHeight="1" x14ac:dyDescent="0.25">
      <c r="A58" s="25">
        <v>38</v>
      </c>
      <c r="B58" s="25"/>
      <c r="C58" s="25"/>
      <c r="D58" s="25"/>
      <c r="E58" s="25"/>
      <c r="F58" s="25"/>
      <c r="G58" s="26" t="s">
        <v>77</v>
      </c>
      <c r="H58" s="27"/>
      <c r="I58" s="27"/>
      <c r="J58" s="27"/>
      <c r="K58" s="27"/>
      <c r="L58" s="27"/>
      <c r="M58" s="27"/>
      <c r="N58" s="27"/>
      <c r="O58" s="27"/>
      <c r="P58" s="28"/>
      <c r="Q58" s="26" t="s">
        <v>140</v>
      </c>
      <c r="R58" s="27" t="s">
        <v>133</v>
      </c>
      <c r="S58" s="27" t="s">
        <v>133</v>
      </c>
      <c r="T58" s="27" t="s">
        <v>133</v>
      </c>
      <c r="U58" s="27" t="s">
        <v>133</v>
      </c>
      <c r="V58" s="27" t="s">
        <v>133</v>
      </c>
      <c r="W58" s="27" t="s">
        <v>133</v>
      </c>
      <c r="X58" s="27" t="s">
        <v>133</v>
      </c>
      <c r="Y58" s="27" t="s">
        <v>133</v>
      </c>
      <c r="Z58" s="27" t="s">
        <v>133</v>
      </c>
      <c r="AA58" s="27" t="s">
        <v>133</v>
      </c>
      <c r="AB58" s="28" t="s">
        <v>133</v>
      </c>
      <c r="AC58" s="25" t="s">
        <v>39</v>
      </c>
      <c r="AD58" s="25"/>
      <c r="AE58" s="25"/>
      <c r="AF58" s="25"/>
      <c r="AG58" s="25"/>
      <c r="AH58" s="29">
        <v>40</v>
      </c>
      <c r="AI58" s="29">
        <v>40</v>
      </c>
      <c r="AJ58" s="29">
        <v>40</v>
      </c>
      <c r="AK58" s="29">
        <v>40</v>
      </c>
      <c r="AL58" s="29">
        <v>40</v>
      </c>
      <c r="AM58" s="29">
        <v>40</v>
      </c>
      <c r="AN58" s="29">
        <v>40</v>
      </c>
      <c r="AO58" s="24">
        <v>200</v>
      </c>
      <c r="AP58" s="24">
        <v>200</v>
      </c>
      <c r="AQ58" s="24">
        <v>200</v>
      </c>
      <c r="AR58" s="24">
        <v>200</v>
      </c>
      <c r="AS58" s="24">
        <v>200</v>
      </c>
      <c r="AT58" s="24">
        <v>200</v>
      </c>
      <c r="AU58" s="24">
        <v>200</v>
      </c>
      <c r="AV58" s="24">
        <v>200</v>
      </c>
      <c r="AW58" s="24">
        <v>250</v>
      </c>
      <c r="AX58" s="24"/>
      <c r="AY58" s="24"/>
      <c r="AZ58" s="24"/>
      <c r="BA58" s="24"/>
      <c r="BB58" s="24"/>
      <c r="BC58" s="24"/>
      <c r="BD58" s="24"/>
      <c r="BE58" s="23">
        <v>210</v>
      </c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4">
        <f t="shared" si="2"/>
        <v>206</v>
      </c>
      <c r="CD58" s="24"/>
      <c r="CE58" s="24"/>
      <c r="CF58" s="24"/>
      <c r="CG58" s="24"/>
      <c r="CH58" s="24"/>
      <c r="CI58" s="24"/>
      <c r="CJ58" s="24"/>
      <c r="CK58" s="24"/>
      <c r="CL58" s="24">
        <f t="shared" si="6"/>
        <v>8240</v>
      </c>
      <c r="CM58" s="24"/>
      <c r="CN58" s="24"/>
      <c r="CO58" s="24"/>
      <c r="CP58" s="24"/>
      <c r="CQ58" s="24"/>
      <c r="CR58" s="24"/>
      <c r="CS58" s="24"/>
      <c r="CT58" s="24"/>
      <c r="CU58" s="24"/>
      <c r="CV58" s="6"/>
      <c r="CW58" s="6"/>
      <c r="CX58" s="6"/>
      <c r="CY58" s="6"/>
      <c r="CZ58" s="6"/>
      <c r="DA58" s="22">
        <f t="shared" si="4"/>
        <v>15.77621275493231</v>
      </c>
      <c r="DB58" s="22"/>
      <c r="DC58" s="22"/>
      <c r="DD58" s="22"/>
      <c r="DE58" s="22"/>
      <c r="DF58" s="22"/>
      <c r="DG58" s="22"/>
      <c r="DH58" s="22">
        <f t="shared" si="5"/>
        <v>7.6583557062778196</v>
      </c>
      <c r="DI58" s="22"/>
      <c r="DJ58" s="22"/>
      <c r="DK58" s="22"/>
      <c r="DL58" s="22"/>
      <c r="DM58" s="22"/>
      <c r="DN58" s="22"/>
      <c r="DO58" s="6"/>
      <c r="DP58" s="6"/>
      <c r="DQ58" s="6"/>
      <c r="DR58" s="16"/>
      <c r="DS58" s="16"/>
      <c r="DT58" s="16"/>
      <c r="DU58" s="16"/>
      <c r="DV58" s="16"/>
      <c r="DW58" s="16"/>
      <c r="DX58" s="16"/>
      <c r="DY58" s="18"/>
      <c r="DZ58" s="18"/>
      <c r="EA58" s="18"/>
      <c r="EB58" s="18"/>
      <c r="EC58" s="18"/>
      <c r="ED58" s="18"/>
      <c r="EE58" s="18"/>
      <c r="EF58" s="16"/>
      <c r="EG58" s="16"/>
      <c r="EH58" s="16"/>
      <c r="EI58" s="16"/>
      <c r="EJ58" s="16"/>
      <c r="EK58" s="16"/>
      <c r="EL58" s="16"/>
      <c r="EM58" s="18"/>
      <c r="EN58" s="18"/>
      <c r="EO58" s="18"/>
      <c r="EP58" s="18"/>
      <c r="EQ58" s="18"/>
      <c r="ER58" s="18"/>
      <c r="ES58" s="18"/>
    </row>
    <row r="59" spans="1:149" s="19" customFormat="1" ht="39.950000000000003" customHeight="1" x14ac:dyDescent="0.25">
      <c r="A59" s="25">
        <v>39</v>
      </c>
      <c r="B59" s="25"/>
      <c r="C59" s="25"/>
      <c r="D59" s="25"/>
      <c r="E59" s="25"/>
      <c r="F59" s="25"/>
      <c r="G59" s="26" t="s">
        <v>78</v>
      </c>
      <c r="H59" s="27"/>
      <c r="I59" s="27"/>
      <c r="J59" s="27"/>
      <c r="K59" s="27"/>
      <c r="L59" s="27"/>
      <c r="M59" s="27"/>
      <c r="N59" s="27"/>
      <c r="O59" s="27"/>
      <c r="P59" s="28"/>
      <c r="Q59" s="26" t="s">
        <v>141</v>
      </c>
      <c r="R59" s="27" t="s">
        <v>134</v>
      </c>
      <c r="S59" s="27" t="s">
        <v>134</v>
      </c>
      <c r="T59" s="27" t="s">
        <v>134</v>
      </c>
      <c r="U59" s="27" t="s">
        <v>134</v>
      </c>
      <c r="V59" s="27" t="s">
        <v>134</v>
      </c>
      <c r="W59" s="27" t="s">
        <v>134</v>
      </c>
      <c r="X59" s="27" t="s">
        <v>134</v>
      </c>
      <c r="Y59" s="27" t="s">
        <v>134</v>
      </c>
      <c r="Z59" s="27" t="s">
        <v>134</v>
      </c>
      <c r="AA59" s="27" t="s">
        <v>134</v>
      </c>
      <c r="AB59" s="28" t="s">
        <v>134</v>
      </c>
      <c r="AC59" s="25" t="s">
        <v>39</v>
      </c>
      <c r="AD59" s="25"/>
      <c r="AE59" s="25"/>
      <c r="AF59" s="25"/>
      <c r="AG59" s="25"/>
      <c r="AH59" s="29">
        <v>40</v>
      </c>
      <c r="AI59" s="29">
        <v>40</v>
      </c>
      <c r="AJ59" s="29">
        <v>40</v>
      </c>
      <c r="AK59" s="29">
        <v>40</v>
      </c>
      <c r="AL59" s="29">
        <v>40</v>
      </c>
      <c r="AM59" s="29">
        <v>40</v>
      </c>
      <c r="AN59" s="29">
        <v>40</v>
      </c>
      <c r="AO59" s="24">
        <v>43</v>
      </c>
      <c r="AP59" s="24">
        <v>43</v>
      </c>
      <c r="AQ59" s="24">
        <v>43</v>
      </c>
      <c r="AR59" s="24">
        <v>43</v>
      </c>
      <c r="AS59" s="24">
        <v>43</v>
      </c>
      <c r="AT59" s="24">
        <v>43</v>
      </c>
      <c r="AU59" s="24">
        <v>43</v>
      </c>
      <c r="AV59" s="24">
        <v>43</v>
      </c>
      <c r="AW59" s="24">
        <v>200</v>
      </c>
      <c r="AX59" s="24"/>
      <c r="AY59" s="24"/>
      <c r="AZ59" s="24"/>
      <c r="BA59" s="24"/>
      <c r="BB59" s="24"/>
      <c r="BC59" s="24"/>
      <c r="BD59" s="24"/>
      <c r="BE59" s="23">
        <v>50</v>
      </c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4">
        <f t="shared" si="2"/>
        <v>59.4</v>
      </c>
      <c r="CD59" s="24"/>
      <c r="CE59" s="24"/>
      <c r="CF59" s="24"/>
      <c r="CG59" s="24"/>
      <c r="CH59" s="24"/>
      <c r="CI59" s="24"/>
      <c r="CJ59" s="24"/>
      <c r="CK59" s="24"/>
      <c r="CL59" s="24">
        <f t="shared" si="6"/>
        <v>2376</v>
      </c>
      <c r="CM59" s="24"/>
      <c r="CN59" s="24"/>
      <c r="CO59" s="24"/>
      <c r="CP59" s="24"/>
      <c r="CQ59" s="24"/>
      <c r="CR59" s="24"/>
      <c r="CS59" s="24"/>
      <c r="CT59" s="24"/>
      <c r="CU59" s="24"/>
      <c r="CV59" s="6"/>
      <c r="CW59" s="6"/>
      <c r="CX59" s="6"/>
      <c r="CY59" s="6"/>
      <c r="CZ59" s="6"/>
      <c r="DA59" s="22">
        <f t="shared" si="4"/>
        <v>49.450761144574692</v>
      </c>
      <c r="DB59" s="22"/>
      <c r="DC59" s="22"/>
      <c r="DD59" s="22"/>
      <c r="DE59" s="22"/>
      <c r="DF59" s="22"/>
      <c r="DG59" s="22"/>
      <c r="DH59" s="22">
        <f t="shared" si="5"/>
        <v>83.250439637331127</v>
      </c>
      <c r="DI59" s="22"/>
      <c r="DJ59" s="22"/>
      <c r="DK59" s="22"/>
      <c r="DL59" s="22"/>
      <c r="DM59" s="22"/>
      <c r="DN59" s="22"/>
      <c r="DO59" s="6"/>
      <c r="DP59" s="6"/>
      <c r="DQ59" s="6"/>
      <c r="DR59" s="16"/>
      <c r="DS59" s="16"/>
      <c r="DT59" s="16"/>
      <c r="DU59" s="16"/>
      <c r="DV59" s="16"/>
      <c r="DW59" s="16"/>
      <c r="DX59" s="16"/>
      <c r="DY59" s="18"/>
      <c r="DZ59" s="18"/>
      <c r="EA59" s="18"/>
      <c r="EB59" s="18"/>
      <c r="EC59" s="18"/>
      <c r="ED59" s="18"/>
      <c r="EE59" s="18"/>
      <c r="EF59" s="16"/>
      <c r="EG59" s="16"/>
      <c r="EH59" s="16"/>
      <c r="EI59" s="16"/>
      <c r="EJ59" s="16"/>
      <c r="EK59" s="16"/>
      <c r="EL59" s="16"/>
      <c r="EM59" s="18"/>
      <c r="EN59" s="18"/>
      <c r="EO59" s="18"/>
      <c r="EP59" s="18"/>
      <c r="EQ59" s="18"/>
      <c r="ER59" s="18"/>
      <c r="ES59" s="18"/>
    </row>
    <row r="60" spans="1:149" s="19" customFormat="1" ht="39.950000000000003" customHeight="1" x14ac:dyDescent="0.25">
      <c r="A60" s="25">
        <v>40</v>
      </c>
      <c r="B60" s="25"/>
      <c r="C60" s="25"/>
      <c r="D60" s="25"/>
      <c r="E60" s="25"/>
      <c r="F60" s="25"/>
      <c r="G60" s="26" t="s">
        <v>79</v>
      </c>
      <c r="H60" s="27"/>
      <c r="I60" s="27"/>
      <c r="J60" s="27"/>
      <c r="K60" s="27"/>
      <c r="L60" s="27"/>
      <c r="M60" s="27"/>
      <c r="N60" s="27"/>
      <c r="O60" s="27"/>
      <c r="P60" s="28"/>
      <c r="Q60" s="26" t="s">
        <v>140</v>
      </c>
      <c r="R60" s="27" t="s">
        <v>133</v>
      </c>
      <c r="S60" s="27" t="s">
        <v>133</v>
      </c>
      <c r="T60" s="27" t="s">
        <v>133</v>
      </c>
      <c r="U60" s="27" t="s">
        <v>133</v>
      </c>
      <c r="V60" s="27" t="s">
        <v>133</v>
      </c>
      <c r="W60" s="27" t="s">
        <v>133</v>
      </c>
      <c r="X60" s="27" t="s">
        <v>133</v>
      </c>
      <c r="Y60" s="27" t="s">
        <v>133</v>
      </c>
      <c r="Z60" s="27" t="s">
        <v>133</v>
      </c>
      <c r="AA60" s="27" t="s">
        <v>133</v>
      </c>
      <c r="AB60" s="28" t="s">
        <v>133</v>
      </c>
      <c r="AC60" s="25" t="s">
        <v>39</v>
      </c>
      <c r="AD60" s="25"/>
      <c r="AE60" s="25"/>
      <c r="AF60" s="25"/>
      <c r="AG60" s="25"/>
      <c r="AH60" s="29">
        <v>10</v>
      </c>
      <c r="AI60" s="29">
        <v>10</v>
      </c>
      <c r="AJ60" s="29">
        <v>10</v>
      </c>
      <c r="AK60" s="29">
        <v>10</v>
      </c>
      <c r="AL60" s="29">
        <v>10</v>
      </c>
      <c r="AM60" s="29">
        <v>10</v>
      </c>
      <c r="AN60" s="29">
        <v>10</v>
      </c>
      <c r="AO60" s="24">
        <v>200</v>
      </c>
      <c r="AP60" s="24">
        <v>200</v>
      </c>
      <c r="AQ60" s="24">
        <v>200</v>
      </c>
      <c r="AR60" s="24">
        <v>200</v>
      </c>
      <c r="AS60" s="24">
        <v>200</v>
      </c>
      <c r="AT60" s="24">
        <v>200</v>
      </c>
      <c r="AU60" s="24">
        <v>200</v>
      </c>
      <c r="AV60" s="24">
        <v>200</v>
      </c>
      <c r="AW60" s="24">
        <v>280</v>
      </c>
      <c r="AX60" s="24"/>
      <c r="AY60" s="24"/>
      <c r="AZ60" s="24"/>
      <c r="BA60" s="24"/>
      <c r="BB60" s="24"/>
      <c r="BC60" s="24"/>
      <c r="BD60" s="24"/>
      <c r="BE60" s="23">
        <v>210</v>
      </c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4">
        <f t="shared" si="2"/>
        <v>209</v>
      </c>
      <c r="CD60" s="24"/>
      <c r="CE60" s="24"/>
      <c r="CF60" s="24"/>
      <c r="CG60" s="24"/>
      <c r="CH60" s="24"/>
      <c r="CI60" s="24"/>
      <c r="CJ60" s="24"/>
      <c r="CK60" s="24"/>
      <c r="CL60" s="24">
        <f t="shared" si="6"/>
        <v>2090</v>
      </c>
      <c r="CM60" s="24"/>
      <c r="CN60" s="24"/>
      <c r="CO60" s="24"/>
      <c r="CP60" s="24"/>
      <c r="CQ60" s="24"/>
      <c r="CR60" s="24"/>
      <c r="CS60" s="24"/>
      <c r="CT60" s="24"/>
      <c r="CU60" s="24"/>
      <c r="CV60" s="6"/>
      <c r="CW60" s="6"/>
      <c r="CX60" s="6"/>
      <c r="CY60" s="6"/>
      <c r="CZ60" s="6"/>
      <c r="DA60" s="22">
        <f t="shared" si="4"/>
        <v>25.144029554194812</v>
      </c>
      <c r="DB60" s="22"/>
      <c r="DC60" s="22"/>
      <c r="DD60" s="22"/>
      <c r="DE60" s="22"/>
      <c r="DF60" s="22"/>
      <c r="DG60" s="22"/>
      <c r="DH60" s="22">
        <f t="shared" si="5"/>
        <v>12.030636150332446</v>
      </c>
      <c r="DI60" s="22"/>
      <c r="DJ60" s="22"/>
      <c r="DK60" s="22"/>
      <c r="DL60" s="22"/>
      <c r="DM60" s="22"/>
      <c r="DN60" s="22"/>
      <c r="DO60" s="6"/>
      <c r="DP60" s="6"/>
      <c r="DQ60" s="6"/>
      <c r="DR60" s="16"/>
      <c r="DS60" s="16"/>
      <c r="DT60" s="16"/>
      <c r="DU60" s="16"/>
      <c r="DV60" s="16"/>
      <c r="DW60" s="16"/>
      <c r="DX60" s="16"/>
      <c r="DY60" s="18"/>
      <c r="DZ60" s="18"/>
      <c r="EA60" s="18"/>
      <c r="EB60" s="18"/>
      <c r="EC60" s="18"/>
      <c r="ED60" s="18"/>
      <c r="EE60" s="18"/>
      <c r="EF60" s="16"/>
      <c r="EG60" s="16"/>
      <c r="EH60" s="16"/>
      <c r="EI60" s="16"/>
      <c r="EJ60" s="16"/>
      <c r="EK60" s="16"/>
      <c r="EL60" s="16"/>
      <c r="EM60" s="18"/>
      <c r="EN60" s="18"/>
      <c r="EO60" s="18"/>
      <c r="EP60" s="18"/>
      <c r="EQ60" s="18"/>
      <c r="ER60" s="18"/>
      <c r="ES60" s="18"/>
    </row>
    <row r="61" spans="1:149" s="19" customFormat="1" ht="54" customHeight="1" x14ac:dyDescent="0.25">
      <c r="A61" s="25">
        <v>41</v>
      </c>
      <c r="B61" s="25"/>
      <c r="C61" s="25"/>
      <c r="D61" s="25"/>
      <c r="E61" s="25"/>
      <c r="F61" s="25"/>
      <c r="G61" s="26" t="s">
        <v>80</v>
      </c>
      <c r="H61" s="27"/>
      <c r="I61" s="27"/>
      <c r="J61" s="27"/>
      <c r="K61" s="27"/>
      <c r="L61" s="27"/>
      <c r="M61" s="27"/>
      <c r="N61" s="27"/>
      <c r="O61" s="27"/>
      <c r="P61" s="28"/>
      <c r="Q61" s="26" t="s">
        <v>141</v>
      </c>
      <c r="R61" s="27" t="s">
        <v>134</v>
      </c>
      <c r="S61" s="27" t="s">
        <v>134</v>
      </c>
      <c r="T61" s="27" t="s">
        <v>134</v>
      </c>
      <c r="U61" s="27" t="s">
        <v>134</v>
      </c>
      <c r="V61" s="27" t="s">
        <v>134</v>
      </c>
      <c r="W61" s="27" t="s">
        <v>134</v>
      </c>
      <c r="X61" s="27" t="s">
        <v>134</v>
      </c>
      <c r="Y61" s="27" t="s">
        <v>134</v>
      </c>
      <c r="Z61" s="27" t="s">
        <v>134</v>
      </c>
      <c r="AA61" s="27" t="s">
        <v>134</v>
      </c>
      <c r="AB61" s="28" t="s">
        <v>134</v>
      </c>
      <c r="AC61" s="25" t="s">
        <v>39</v>
      </c>
      <c r="AD61" s="25"/>
      <c r="AE61" s="25"/>
      <c r="AF61" s="25"/>
      <c r="AG61" s="25"/>
      <c r="AH61" s="29">
        <v>300</v>
      </c>
      <c r="AI61" s="29">
        <v>300</v>
      </c>
      <c r="AJ61" s="29">
        <v>300</v>
      </c>
      <c r="AK61" s="29">
        <v>300</v>
      </c>
      <c r="AL61" s="29">
        <v>300</v>
      </c>
      <c r="AM61" s="29">
        <v>300</v>
      </c>
      <c r="AN61" s="29">
        <v>300</v>
      </c>
      <c r="AO61" s="24">
        <v>43</v>
      </c>
      <c r="AP61" s="24">
        <v>43</v>
      </c>
      <c r="AQ61" s="24">
        <v>43</v>
      </c>
      <c r="AR61" s="24">
        <v>43</v>
      </c>
      <c r="AS61" s="24">
        <v>43</v>
      </c>
      <c r="AT61" s="24">
        <v>43</v>
      </c>
      <c r="AU61" s="24">
        <v>43</v>
      </c>
      <c r="AV61" s="24">
        <v>43</v>
      </c>
      <c r="AW61" s="24">
        <v>120</v>
      </c>
      <c r="AX61" s="24"/>
      <c r="AY61" s="24"/>
      <c r="AZ61" s="24"/>
      <c r="BA61" s="24"/>
      <c r="BB61" s="24"/>
      <c r="BC61" s="24"/>
      <c r="BD61" s="24"/>
      <c r="BE61" s="23">
        <v>50</v>
      </c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4">
        <f t="shared" si="2"/>
        <v>51.4</v>
      </c>
      <c r="CD61" s="24"/>
      <c r="CE61" s="24"/>
      <c r="CF61" s="24"/>
      <c r="CG61" s="24"/>
      <c r="CH61" s="24"/>
      <c r="CI61" s="24"/>
      <c r="CJ61" s="24"/>
      <c r="CK61" s="24"/>
      <c r="CL61" s="24">
        <f t="shared" si="6"/>
        <v>15420</v>
      </c>
      <c r="CM61" s="24"/>
      <c r="CN61" s="24"/>
      <c r="CO61" s="24"/>
      <c r="CP61" s="24"/>
      <c r="CQ61" s="24"/>
      <c r="CR61" s="24"/>
      <c r="CS61" s="24"/>
      <c r="CT61" s="24"/>
      <c r="CU61" s="24"/>
      <c r="CV61" s="6"/>
      <c r="CW61" s="6"/>
      <c r="CX61" s="6"/>
      <c r="CY61" s="6"/>
      <c r="CZ61" s="6"/>
      <c r="DA61" s="22">
        <f t="shared" si="4"/>
        <v>24.203764629127893</v>
      </c>
      <c r="DB61" s="22"/>
      <c r="DC61" s="22"/>
      <c r="DD61" s="22"/>
      <c r="DE61" s="22"/>
      <c r="DF61" s="22"/>
      <c r="DG61" s="22"/>
      <c r="DH61" s="22">
        <f t="shared" si="5"/>
        <v>47.08903624343948</v>
      </c>
      <c r="DI61" s="22"/>
      <c r="DJ61" s="22"/>
      <c r="DK61" s="22"/>
      <c r="DL61" s="22"/>
      <c r="DM61" s="22"/>
      <c r="DN61" s="22"/>
      <c r="DO61" s="6"/>
      <c r="DP61" s="6"/>
      <c r="DQ61" s="6"/>
      <c r="DR61" s="16"/>
      <c r="DS61" s="16"/>
      <c r="DT61" s="16"/>
      <c r="DU61" s="16"/>
      <c r="DV61" s="16"/>
      <c r="DW61" s="16"/>
      <c r="DX61" s="16"/>
      <c r="DY61" s="18"/>
      <c r="DZ61" s="18"/>
      <c r="EA61" s="18"/>
      <c r="EB61" s="18"/>
      <c r="EC61" s="18"/>
      <c r="ED61" s="18"/>
      <c r="EE61" s="18"/>
      <c r="EF61" s="16"/>
      <c r="EG61" s="16"/>
      <c r="EH61" s="16"/>
      <c r="EI61" s="16"/>
      <c r="EJ61" s="16"/>
      <c r="EK61" s="16"/>
      <c r="EL61" s="16"/>
      <c r="EM61" s="18"/>
      <c r="EN61" s="18"/>
      <c r="EO61" s="18"/>
      <c r="EP61" s="18"/>
      <c r="EQ61" s="18"/>
      <c r="ER61" s="18"/>
      <c r="ES61" s="18"/>
    </row>
    <row r="62" spans="1:149" s="19" customFormat="1" ht="39.950000000000003" customHeight="1" x14ac:dyDescent="0.25">
      <c r="A62" s="25">
        <v>42</v>
      </c>
      <c r="B62" s="25"/>
      <c r="C62" s="25"/>
      <c r="D62" s="25"/>
      <c r="E62" s="25"/>
      <c r="F62" s="25"/>
      <c r="G62" s="26" t="s">
        <v>130</v>
      </c>
      <c r="H62" s="27"/>
      <c r="I62" s="27"/>
      <c r="J62" s="27"/>
      <c r="K62" s="27"/>
      <c r="L62" s="27"/>
      <c r="M62" s="27"/>
      <c r="N62" s="27"/>
      <c r="O62" s="27"/>
      <c r="P62" s="28"/>
      <c r="Q62" s="26" t="s">
        <v>140</v>
      </c>
      <c r="R62" s="27" t="s">
        <v>133</v>
      </c>
      <c r="S62" s="27" t="s">
        <v>133</v>
      </c>
      <c r="T62" s="27" t="s">
        <v>133</v>
      </c>
      <c r="U62" s="27" t="s">
        <v>133</v>
      </c>
      <c r="V62" s="27" t="s">
        <v>133</v>
      </c>
      <c r="W62" s="27" t="s">
        <v>133</v>
      </c>
      <c r="X62" s="27" t="s">
        <v>133</v>
      </c>
      <c r="Y62" s="27" t="s">
        <v>133</v>
      </c>
      <c r="Z62" s="27" t="s">
        <v>133</v>
      </c>
      <c r="AA62" s="27" t="s">
        <v>133</v>
      </c>
      <c r="AB62" s="28" t="s">
        <v>133</v>
      </c>
      <c r="AC62" s="25" t="s">
        <v>39</v>
      </c>
      <c r="AD62" s="25"/>
      <c r="AE62" s="25"/>
      <c r="AF62" s="25"/>
      <c r="AG62" s="25"/>
      <c r="AH62" s="29">
        <v>200</v>
      </c>
      <c r="AI62" s="29">
        <v>200</v>
      </c>
      <c r="AJ62" s="29">
        <v>200</v>
      </c>
      <c r="AK62" s="29">
        <v>200</v>
      </c>
      <c r="AL62" s="29">
        <v>200</v>
      </c>
      <c r="AM62" s="29">
        <v>200</v>
      </c>
      <c r="AN62" s="29">
        <v>200</v>
      </c>
      <c r="AO62" s="24">
        <v>200</v>
      </c>
      <c r="AP62" s="24">
        <v>200</v>
      </c>
      <c r="AQ62" s="24">
        <v>200</v>
      </c>
      <c r="AR62" s="24">
        <v>200</v>
      </c>
      <c r="AS62" s="24">
        <v>200</v>
      </c>
      <c r="AT62" s="24">
        <v>200</v>
      </c>
      <c r="AU62" s="24">
        <v>200</v>
      </c>
      <c r="AV62" s="24">
        <v>200</v>
      </c>
      <c r="AW62" s="24">
        <v>180</v>
      </c>
      <c r="AX62" s="24"/>
      <c r="AY62" s="24"/>
      <c r="AZ62" s="24"/>
      <c r="BA62" s="24"/>
      <c r="BB62" s="24"/>
      <c r="BC62" s="24"/>
      <c r="BD62" s="24"/>
      <c r="BE62" s="23">
        <v>210</v>
      </c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4">
        <f t="shared" si="2"/>
        <v>199</v>
      </c>
      <c r="CD62" s="24"/>
      <c r="CE62" s="24"/>
      <c r="CF62" s="24"/>
      <c r="CG62" s="24"/>
      <c r="CH62" s="24"/>
      <c r="CI62" s="24"/>
      <c r="CJ62" s="24"/>
      <c r="CK62" s="24"/>
      <c r="CL62" s="24">
        <f t="shared" si="6"/>
        <v>39800</v>
      </c>
      <c r="CM62" s="24"/>
      <c r="CN62" s="24"/>
      <c r="CO62" s="24"/>
      <c r="CP62" s="24"/>
      <c r="CQ62" s="24"/>
      <c r="CR62" s="24"/>
      <c r="CS62" s="24"/>
      <c r="CT62" s="24"/>
      <c r="CU62" s="24"/>
      <c r="CV62" s="6"/>
      <c r="CW62" s="6"/>
      <c r="CX62" s="6"/>
      <c r="CY62" s="6"/>
      <c r="CZ62" s="6"/>
      <c r="DA62" s="22">
        <f t="shared" si="4"/>
        <v>7.3786478737262184</v>
      </c>
      <c r="DB62" s="22"/>
      <c r="DC62" s="22"/>
      <c r="DD62" s="22"/>
      <c r="DE62" s="22"/>
      <c r="DF62" s="22"/>
      <c r="DG62" s="22"/>
      <c r="DH62" s="22">
        <f t="shared" si="5"/>
        <v>3.7078632531287528</v>
      </c>
      <c r="DI62" s="22"/>
      <c r="DJ62" s="22"/>
      <c r="DK62" s="22"/>
      <c r="DL62" s="22"/>
      <c r="DM62" s="22"/>
      <c r="DN62" s="22"/>
      <c r="DO62" s="6"/>
      <c r="DP62" s="6"/>
      <c r="DQ62" s="6"/>
      <c r="DR62" s="16"/>
      <c r="DS62" s="16"/>
      <c r="DT62" s="16"/>
      <c r="DU62" s="16"/>
      <c r="DV62" s="16"/>
      <c r="DW62" s="16"/>
      <c r="DX62" s="16"/>
      <c r="DY62" s="18"/>
      <c r="DZ62" s="18"/>
      <c r="EA62" s="18"/>
      <c r="EB62" s="18"/>
      <c r="EC62" s="18"/>
      <c r="ED62" s="18"/>
      <c r="EE62" s="18"/>
      <c r="EF62" s="16"/>
      <c r="EG62" s="16"/>
      <c r="EH62" s="16"/>
      <c r="EI62" s="16"/>
      <c r="EJ62" s="16"/>
      <c r="EK62" s="16"/>
      <c r="EL62" s="16"/>
      <c r="EM62" s="18"/>
      <c r="EN62" s="18"/>
      <c r="EO62" s="18"/>
      <c r="EP62" s="18"/>
      <c r="EQ62" s="18"/>
      <c r="ER62" s="18"/>
      <c r="ES62" s="18"/>
    </row>
    <row r="63" spans="1:149" s="19" customFormat="1" ht="39.950000000000003" customHeight="1" x14ac:dyDescent="0.25">
      <c r="A63" s="25">
        <v>43</v>
      </c>
      <c r="B63" s="25"/>
      <c r="C63" s="25"/>
      <c r="D63" s="25"/>
      <c r="E63" s="25"/>
      <c r="F63" s="25"/>
      <c r="G63" s="26" t="s">
        <v>81</v>
      </c>
      <c r="H63" s="27"/>
      <c r="I63" s="27"/>
      <c r="J63" s="27"/>
      <c r="K63" s="27"/>
      <c r="L63" s="27"/>
      <c r="M63" s="27"/>
      <c r="N63" s="27"/>
      <c r="O63" s="27"/>
      <c r="P63" s="28"/>
      <c r="Q63" s="26" t="s">
        <v>140</v>
      </c>
      <c r="R63" s="27" t="s">
        <v>137</v>
      </c>
      <c r="S63" s="27" t="s">
        <v>137</v>
      </c>
      <c r="T63" s="27" t="s">
        <v>137</v>
      </c>
      <c r="U63" s="27" t="s">
        <v>137</v>
      </c>
      <c r="V63" s="27" t="s">
        <v>137</v>
      </c>
      <c r="W63" s="27" t="s">
        <v>137</v>
      </c>
      <c r="X63" s="27" t="s">
        <v>137</v>
      </c>
      <c r="Y63" s="27" t="s">
        <v>137</v>
      </c>
      <c r="Z63" s="27" t="s">
        <v>137</v>
      </c>
      <c r="AA63" s="27" t="s">
        <v>137</v>
      </c>
      <c r="AB63" s="28" t="s">
        <v>137</v>
      </c>
      <c r="AC63" s="25" t="s">
        <v>39</v>
      </c>
      <c r="AD63" s="25"/>
      <c r="AE63" s="25"/>
      <c r="AF63" s="25"/>
      <c r="AG63" s="25"/>
      <c r="AH63" s="29">
        <v>30</v>
      </c>
      <c r="AI63" s="29">
        <v>30</v>
      </c>
      <c r="AJ63" s="29">
        <v>30</v>
      </c>
      <c r="AK63" s="29">
        <v>30</v>
      </c>
      <c r="AL63" s="29">
        <v>30</v>
      </c>
      <c r="AM63" s="29">
        <v>30</v>
      </c>
      <c r="AN63" s="29">
        <v>30</v>
      </c>
      <c r="AO63" s="24">
        <v>200</v>
      </c>
      <c r="AP63" s="24">
        <v>200</v>
      </c>
      <c r="AQ63" s="24">
        <v>200</v>
      </c>
      <c r="AR63" s="24">
        <v>200</v>
      </c>
      <c r="AS63" s="24">
        <v>200</v>
      </c>
      <c r="AT63" s="24">
        <v>200</v>
      </c>
      <c r="AU63" s="24">
        <v>200</v>
      </c>
      <c r="AV63" s="24">
        <v>200</v>
      </c>
      <c r="AW63" s="24">
        <v>200</v>
      </c>
      <c r="AX63" s="24"/>
      <c r="AY63" s="24"/>
      <c r="AZ63" s="24"/>
      <c r="BA63" s="24"/>
      <c r="BB63" s="24"/>
      <c r="BC63" s="24"/>
      <c r="BD63" s="24"/>
      <c r="BE63" s="23">
        <v>210</v>
      </c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4">
        <f t="shared" si="2"/>
        <v>201</v>
      </c>
      <c r="CD63" s="24"/>
      <c r="CE63" s="24"/>
      <c r="CF63" s="24"/>
      <c r="CG63" s="24"/>
      <c r="CH63" s="24"/>
      <c r="CI63" s="24"/>
      <c r="CJ63" s="24"/>
      <c r="CK63" s="24"/>
      <c r="CL63" s="24">
        <f t="shared" si="6"/>
        <v>6030</v>
      </c>
      <c r="CM63" s="24"/>
      <c r="CN63" s="24"/>
      <c r="CO63" s="24"/>
      <c r="CP63" s="24"/>
      <c r="CQ63" s="24"/>
      <c r="CR63" s="24"/>
      <c r="CS63" s="24"/>
      <c r="CT63" s="24"/>
      <c r="CU63" s="24"/>
      <c r="CV63" s="6"/>
      <c r="CW63" s="6"/>
      <c r="CX63" s="6"/>
      <c r="CY63" s="6"/>
      <c r="CZ63" s="6"/>
      <c r="DA63" s="22">
        <f t="shared" si="4"/>
        <v>3.1622776601683795</v>
      </c>
      <c r="DB63" s="22"/>
      <c r="DC63" s="22"/>
      <c r="DD63" s="22"/>
      <c r="DE63" s="22"/>
      <c r="DF63" s="22"/>
      <c r="DG63" s="22"/>
      <c r="DH63" s="22">
        <f t="shared" si="5"/>
        <v>1.5732724677454624</v>
      </c>
      <c r="DI63" s="22"/>
      <c r="DJ63" s="22"/>
      <c r="DK63" s="22"/>
      <c r="DL63" s="22"/>
      <c r="DM63" s="22"/>
      <c r="DN63" s="22"/>
      <c r="DO63" s="6"/>
      <c r="DP63" s="6"/>
      <c r="DQ63" s="6"/>
      <c r="DR63" s="16"/>
      <c r="DS63" s="16"/>
      <c r="DT63" s="16"/>
      <c r="DU63" s="16"/>
      <c r="DV63" s="16"/>
      <c r="DW63" s="16"/>
      <c r="DX63" s="16"/>
      <c r="DY63" s="18"/>
      <c r="DZ63" s="18"/>
      <c r="EA63" s="18"/>
      <c r="EB63" s="18"/>
      <c r="EC63" s="18"/>
      <c r="ED63" s="18"/>
      <c r="EE63" s="18"/>
      <c r="EF63" s="16"/>
      <c r="EG63" s="16"/>
      <c r="EH63" s="16"/>
      <c r="EI63" s="16"/>
      <c r="EJ63" s="16"/>
      <c r="EK63" s="16"/>
      <c r="EL63" s="16"/>
      <c r="EM63" s="18"/>
      <c r="EN63" s="18"/>
      <c r="EO63" s="18"/>
      <c r="EP63" s="18"/>
      <c r="EQ63" s="18"/>
      <c r="ER63" s="18"/>
      <c r="ES63" s="18"/>
    </row>
    <row r="64" spans="1:149" s="19" customFormat="1" ht="70.5" customHeight="1" x14ac:dyDescent="0.25">
      <c r="A64" s="25">
        <v>44</v>
      </c>
      <c r="B64" s="25"/>
      <c r="C64" s="25"/>
      <c r="D64" s="25"/>
      <c r="E64" s="25"/>
      <c r="F64" s="25"/>
      <c r="G64" s="26" t="s">
        <v>131</v>
      </c>
      <c r="H64" s="27"/>
      <c r="I64" s="27"/>
      <c r="J64" s="27"/>
      <c r="K64" s="27"/>
      <c r="L64" s="27"/>
      <c r="M64" s="27"/>
      <c r="N64" s="27"/>
      <c r="O64" s="27"/>
      <c r="P64" s="28"/>
      <c r="Q64" s="26" t="s">
        <v>140</v>
      </c>
      <c r="R64" s="27" t="s">
        <v>133</v>
      </c>
      <c r="S64" s="27" t="s">
        <v>133</v>
      </c>
      <c r="T64" s="27" t="s">
        <v>133</v>
      </c>
      <c r="U64" s="27" t="s">
        <v>133</v>
      </c>
      <c r="V64" s="27" t="s">
        <v>133</v>
      </c>
      <c r="W64" s="27" t="s">
        <v>133</v>
      </c>
      <c r="X64" s="27" t="s">
        <v>133</v>
      </c>
      <c r="Y64" s="27" t="s">
        <v>133</v>
      </c>
      <c r="Z64" s="27" t="s">
        <v>133</v>
      </c>
      <c r="AA64" s="27" t="s">
        <v>133</v>
      </c>
      <c r="AB64" s="28" t="s">
        <v>133</v>
      </c>
      <c r="AC64" s="25" t="s">
        <v>39</v>
      </c>
      <c r="AD64" s="25"/>
      <c r="AE64" s="25"/>
      <c r="AF64" s="25"/>
      <c r="AG64" s="25"/>
      <c r="AH64" s="29">
        <v>30</v>
      </c>
      <c r="AI64" s="29">
        <v>30</v>
      </c>
      <c r="AJ64" s="29">
        <v>30</v>
      </c>
      <c r="AK64" s="29">
        <v>30</v>
      </c>
      <c r="AL64" s="29">
        <v>30</v>
      </c>
      <c r="AM64" s="29">
        <v>30</v>
      </c>
      <c r="AN64" s="29">
        <v>30</v>
      </c>
      <c r="AO64" s="24">
        <v>200</v>
      </c>
      <c r="AP64" s="24">
        <v>200</v>
      </c>
      <c r="AQ64" s="24">
        <v>200</v>
      </c>
      <c r="AR64" s="24">
        <v>200</v>
      </c>
      <c r="AS64" s="24">
        <v>200</v>
      </c>
      <c r="AT64" s="24">
        <v>200</v>
      </c>
      <c r="AU64" s="24">
        <v>200</v>
      </c>
      <c r="AV64" s="24">
        <v>200</v>
      </c>
      <c r="AW64" s="24">
        <v>200</v>
      </c>
      <c r="AX64" s="24"/>
      <c r="AY64" s="24"/>
      <c r="AZ64" s="24"/>
      <c r="BA64" s="24"/>
      <c r="BB64" s="24"/>
      <c r="BC64" s="24"/>
      <c r="BD64" s="24"/>
      <c r="BE64" s="23">
        <v>210</v>
      </c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4">
        <f t="shared" si="2"/>
        <v>201</v>
      </c>
      <c r="CD64" s="24"/>
      <c r="CE64" s="24"/>
      <c r="CF64" s="24"/>
      <c r="CG64" s="24"/>
      <c r="CH64" s="24"/>
      <c r="CI64" s="24"/>
      <c r="CJ64" s="24"/>
      <c r="CK64" s="24"/>
      <c r="CL64" s="24">
        <f t="shared" si="6"/>
        <v>6030</v>
      </c>
      <c r="CM64" s="24"/>
      <c r="CN64" s="24"/>
      <c r="CO64" s="24"/>
      <c r="CP64" s="24"/>
      <c r="CQ64" s="24"/>
      <c r="CR64" s="24"/>
      <c r="CS64" s="24"/>
      <c r="CT64" s="24"/>
      <c r="CU64" s="24"/>
      <c r="CV64" s="6"/>
      <c r="CW64" s="6"/>
      <c r="CX64" s="6"/>
      <c r="CY64" s="6"/>
      <c r="CZ64" s="6"/>
      <c r="DA64" s="22">
        <f t="shared" si="4"/>
        <v>3.1622776601683795</v>
      </c>
      <c r="DB64" s="22"/>
      <c r="DC64" s="22"/>
      <c r="DD64" s="22"/>
      <c r="DE64" s="22"/>
      <c r="DF64" s="22"/>
      <c r="DG64" s="22"/>
      <c r="DH64" s="22">
        <f t="shared" si="5"/>
        <v>1.5732724677454624</v>
      </c>
      <c r="DI64" s="22"/>
      <c r="DJ64" s="22"/>
      <c r="DK64" s="22"/>
      <c r="DL64" s="22"/>
      <c r="DM64" s="22"/>
      <c r="DN64" s="22"/>
      <c r="DO64" s="6"/>
      <c r="DP64" s="6"/>
      <c r="DQ64" s="6"/>
      <c r="DR64" s="16"/>
      <c r="DS64" s="16"/>
      <c r="DT64" s="16"/>
      <c r="DU64" s="16"/>
      <c r="DV64" s="16"/>
      <c r="DW64" s="16"/>
      <c r="DX64" s="16"/>
      <c r="DY64" s="18"/>
      <c r="DZ64" s="18"/>
      <c r="EA64" s="18"/>
      <c r="EB64" s="18"/>
      <c r="EC64" s="18"/>
      <c r="ED64" s="18"/>
      <c r="EE64" s="18"/>
      <c r="EF64" s="16"/>
      <c r="EG64" s="16"/>
      <c r="EH64" s="16"/>
      <c r="EI64" s="16"/>
      <c r="EJ64" s="16"/>
      <c r="EK64" s="16"/>
      <c r="EL64" s="16"/>
      <c r="EM64" s="18"/>
      <c r="EN64" s="18"/>
      <c r="EO64" s="18"/>
      <c r="EP64" s="18"/>
      <c r="EQ64" s="18"/>
      <c r="ER64" s="18"/>
      <c r="ES64" s="18"/>
    </row>
    <row r="65" spans="1:149" s="19" customFormat="1" ht="39.950000000000003" customHeight="1" x14ac:dyDescent="0.25">
      <c r="A65" s="25">
        <v>45</v>
      </c>
      <c r="B65" s="25"/>
      <c r="C65" s="25"/>
      <c r="D65" s="25"/>
      <c r="E65" s="25"/>
      <c r="F65" s="25"/>
      <c r="G65" s="26" t="s">
        <v>82</v>
      </c>
      <c r="H65" s="27"/>
      <c r="I65" s="27"/>
      <c r="J65" s="27"/>
      <c r="K65" s="27"/>
      <c r="L65" s="27"/>
      <c r="M65" s="27"/>
      <c r="N65" s="27"/>
      <c r="O65" s="27"/>
      <c r="P65" s="28"/>
      <c r="Q65" s="26" t="s">
        <v>140</v>
      </c>
      <c r="R65" s="27" t="s">
        <v>133</v>
      </c>
      <c r="S65" s="27" t="s">
        <v>133</v>
      </c>
      <c r="T65" s="27" t="s">
        <v>133</v>
      </c>
      <c r="U65" s="27" t="s">
        <v>133</v>
      </c>
      <c r="V65" s="27" t="s">
        <v>133</v>
      </c>
      <c r="W65" s="27" t="s">
        <v>133</v>
      </c>
      <c r="X65" s="27" t="s">
        <v>133</v>
      </c>
      <c r="Y65" s="27" t="s">
        <v>133</v>
      </c>
      <c r="Z65" s="27" t="s">
        <v>133</v>
      </c>
      <c r="AA65" s="27" t="s">
        <v>133</v>
      </c>
      <c r="AB65" s="28" t="s">
        <v>133</v>
      </c>
      <c r="AC65" s="25" t="s">
        <v>39</v>
      </c>
      <c r="AD65" s="25"/>
      <c r="AE65" s="25"/>
      <c r="AF65" s="25"/>
      <c r="AG65" s="25"/>
      <c r="AH65" s="29">
        <v>40</v>
      </c>
      <c r="AI65" s="29">
        <v>40</v>
      </c>
      <c r="AJ65" s="29">
        <v>40</v>
      </c>
      <c r="AK65" s="29">
        <v>40</v>
      </c>
      <c r="AL65" s="29">
        <v>40</v>
      </c>
      <c r="AM65" s="29">
        <v>40</v>
      </c>
      <c r="AN65" s="29">
        <v>40</v>
      </c>
      <c r="AO65" s="24">
        <v>200</v>
      </c>
      <c r="AP65" s="24">
        <v>200</v>
      </c>
      <c r="AQ65" s="24">
        <v>200</v>
      </c>
      <c r="AR65" s="24">
        <v>200</v>
      </c>
      <c r="AS65" s="24">
        <v>200</v>
      </c>
      <c r="AT65" s="24">
        <v>200</v>
      </c>
      <c r="AU65" s="24">
        <v>200</v>
      </c>
      <c r="AV65" s="24">
        <v>200</v>
      </c>
      <c r="AW65" s="24">
        <v>200</v>
      </c>
      <c r="AX65" s="24"/>
      <c r="AY65" s="24"/>
      <c r="AZ65" s="24"/>
      <c r="BA65" s="24"/>
      <c r="BB65" s="24"/>
      <c r="BC65" s="24"/>
      <c r="BD65" s="24"/>
      <c r="BE65" s="23">
        <v>210</v>
      </c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4">
        <f t="shared" si="2"/>
        <v>201</v>
      </c>
      <c r="CD65" s="24"/>
      <c r="CE65" s="24"/>
      <c r="CF65" s="24"/>
      <c r="CG65" s="24"/>
      <c r="CH65" s="24"/>
      <c r="CI65" s="24"/>
      <c r="CJ65" s="24"/>
      <c r="CK65" s="24"/>
      <c r="CL65" s="24">
        <f t="shared" si="6"/>
        <v>8040</v>
      </c>
      <c r="CM65" s="24"/>
      <c r="CN65" s="24"/>
      <c r="CO65" s="24"/>
      <c r="CP65" s="24"/>
      <c r="CQ65" s="24"/>
      <c r="CR65" s="24"/>
      <c r="CS65" s="24"/>
      <c r="CT65" s="24"/>
      <c r="CU65" s="24"/>
      <c r="CV65" s="6"/>
      <c r="CW65" s="6"/>
      <c r="CX65" s="6"/>
      <c r="CY65" s="6"/>
      <c r="CZ65" s="6"/>
      <c r="DA65" s="22">
        <f t="shared" si="4"/>
        <v>3.1622776601683795</v>
      </c>
      <c r="DB65" s="22"/>
      <c r="DC65" s="22"/>
      <c r="DD65" s="22"/>
      <c r="DE65" s="22"/>
      <c r="DF65" s="22"/>
      <c r="DG65" s="22"/>
      <c r="DH65" s="22">
        <f t="shared" si="5"/>
        <v>1.5732724677454624</v>
      </c>
      <c r="DI65" s="22"/>
      <c r="DJ65" s="22"/>
      <c r="DK65" s="22"/>
      <c r="DL65" s="22"/>
      <c r="DM65" s="22"/>
      <c r="DN65" s="22"/>
      <c r="DO65" s="6"/>
      <c r="DP65" s="6"/>
      <c r="DQ65" s="6"/>
      <c r="DR65" s="16"/>
      <c r="DS65" s="16"/>
      <c r="DT65" s="16"/>
      <c r="DU65" s="16"/>
      <c r="DV65" s="16"/>
      <c r="DW65" s="16"/>
      <c r="DX65" s="16"/>
      <c r="DY65" s="18"/>
      <c r="DZ65" s="18"/>
      <c r="EA65" s="18"/>
      <c r="EB65" s="18"/>
      <c r="EC65" s="18"/>
      <c r="ED65" s="18"/>
      <c r="EE65" s="18"/>
      <c r="EF65" s="16"/>
      <c r="EG65" s="16"/>
      <c r="EH65" s="16"/>
      <c r="EI65" s="16"/>
      <c r="EJ65" s="16"/>
      <c r="EK65" s="16"/>
      <c r="EL65" s="16"/>
      <c r="EM65" s="18"/>
      <c r="EN65" s="18"/>
      <c r="EO65" s="18"/>
      <c r="EP65" s="18"/>
      <c r="EQ65" s="18"/>
      <c r="ER65" s="18"/>
      <c r="ES65" s="18"/>
    </row>
    <row r="66" spans="1:149" s="19" customFormat="1" ht="39.950000000000003" customHeight="1" x14ac:dyDescent="0.25">
      <c r="A66" s="25">
        <v>46</v>
      </c>
      <c r="B66" s="25"/>
      <c r="C66" s="25"/>
      <c r="D66" s="25"/>
      <c r="E66" s="25"/>
      <c r="F66" s="25"/>
      <c r="G66" s="26" t="s">
        <v>83</v>
      </c>
      <c r="H66" s="27"/>
      <c r="I66" s="27"/>
      <c r="J66" s="27"/>
      <c r="K66" s="27"/>
      <c r="L66" s="27"/>
      <c r="M66" s="27"/>
      <c r="N66" s="27"/>
      <c r="O66" s="27"/>
      <c r="P66" s="28"/>
      <c r="Q66" s="26" t="s">
        <v>140</v>
      </c>
      <c r="R66" s="27" t="s">
        <v>133</v>
      </c>
      <c r="S66" s="27" t="s">
        <v>133</v>
      </c>
      <c r="T66" s="27" t="s">
        <v>133</v>
      </c>
      <c r="U66" s="27" t="s">
        <v>133</v>
      </c>
      <c r="V66" s="27" t="s">
        <v>133</v>
      </c>
      <c r="W66" s="27" t="s">
        <v>133</v>
      </c>
      <c r="X66" s="27" t="s">
        <v>133</v>
      </c>
      <c r="Y66" s="27" t="s">
        <v>133</v>
      </c>
      <c r="Z66" s="27" t="s">
        <v>133</v>
      </c>
      <c r="AA66" s="27" t="s">
        <v>133</v>
      </c>
      <c r="AB66" s="28" t="s">
        <v>133</v>
      </c>
      <c r="AC66" s="25" t="s">
        <v>39</v>
      </c>
      <c r="AD66" s="25"/>
      <c r="AE66" s="25"/>
      <c r="AF66" s="25"/>
      <c r="AG66" s="25"/>
      <c r="AH66" s="29">
        <v>100</v>
      </c>
      <c r="AI66" s="29">
        <v>100</v>
      </c>
      <c r="AJ66" s="29">
        <v>100</v>
      </c>
      <c r="AK66" s="29">
        <v>100</v>
      </c>
      <c r="AL66" s="29">
        <v>100</v>
      </c>
      <c r="AM66" s="29">
        <v>100</v>
      </c>
      <c r="AN66" s="29">
        <v>100</v>
      </c>
      <c r="AO66" s="24">
        <v>200</v>
      </c>
      <c r="AP66" s="24">
        <v>200</v>
      </c>
      <c r="AQ66" s="24">
        <v>200</v>
      </c>
      <c r="AR66" s="24">
        <v>200</v>
      </c>
      <c r="AS66" s="24">
        <v>200</v>
      </c>
      <c r="AT66" s="24">
        <v>200</v>
      </c>
      <c r="AU66" s="24">
        <v>200</v>
      </c>
      <c r="AV66" s="24">
        <v>200</v>
      </c>
      <c r="AW66" s="24">
        <v>150</v>
      </c>
      <c r="AX66" s="24"/>
      <c r="AY66" s="24"/>
      <c r="AZ66" s="24"/>
      <c r="BA66" s="24"/>
      <c r="BB66" s="24"/>
      <c r="BC66" s="24"/>
      <c r="BD66" s="24"/>
      <c r="BE66" s="23">
        <v>210</v>
      </c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4">
        <f t="shared" si="2"/>
        <v>196</v>
      </c>
      <c r="CD66" s="24"/>
      <c r="CE66" s="24"/>
      <c r="CF66" s="24"/>
      <c r="CG66" s="24"/>
      <c r="CH66" s="24"/>
      <c r="CI66" s="24"/>
      <c r="CJ66" s="24"/>
      <c r="CK66" s="24"/>
      <c r="CL66" s="24">
        <f t="shared" si="6"/>
        <v>19600</v>
      </c>
      <c r="CM66" s="24"/>
      <c r="CN66" s="24"/>
      <c r="CO66" s="24"/>
      <c r="CP66" s="24"/>
      <c r="CQ66" s="24"/>
      <c r="CR66" s="24"/>
      <c r="CS66" s="24"/>
      <c r="CT66" s="24"/>
      <c r="CU66" s="24"/>
      <c r="CV66" s="6"/>
      <c r="CW66" s="6"/>
      <c r="CX66" s="6"/>
      <c r="CY66" s="6"/>
      <c r="CZ66" s="6"/>
      <c r="DA66" s="22">
        <f t="shared" si="4"/>
        <v>16.46545204697129</v>
      </c>
      <c r="DB66" s="22"/>
      <c r="DC66" s="22"/>
      <c r="DD66" s="22"/>
      <c r="DE66" s="22"/>
      <c r="DF66" s="22"/>
      <c r="DG66" s="22"/>
      <c r="DH66" s="22">
        <f t="shared" si="5"/>
        <v>8.4007408402914745</v>
      </c>
      <c r="DI66" s="22"/>
      <c r="DJ66" s="22"/>
      <c r="DK66" s="22"/>
      <c r="DL66" s="22"/>
      <c r="DM66" s="22"/>
      <c r="DN66" s="22"/>
      <c r="DO66" s="6"/>
      <c r="DP66" s="6"/>
      <c r="DQ66" s="6"/>
      <c r="DR66" s="16"/>
      <c r="DS66" s="16"/>
      <c r="DT66" s="16"/>
      <c r="DU66" s="16"/>
      <c r="DV66" s="16"/>
      <c r="DW66" s="16"/>
      <c r="DX66" s="16"/>
      <c r="DY66" s="18"/>
      <c r="DZ66" s="18"/>
      <c r="EA66" s="18"/>
      <c r="EB66" s="18"/>
      <c r="EC66" s="18"/>
      <c r="ED66" s="18"/>
      <c r="EE66" s="18"/>
      <c r="EF66" s="16"/>
      <c r="EG66" s="16"/>
      <c r="EH66" s="16"/>
      <c r="EI66" s="16"/>
      <c r="EJ66" s="16"/>
      <c r="EK66" s="16"/>
      <c r="EL66" s="16"/>
      <c r="EM66" s="18"/>
      <c r="EN66" s="18"/>
      <c r="EO66" s="18"/>
      <c r="EP66" s="18"/>
      <c r="EQ66" s="18"/>
      <c r="ER66" s="18"/>
      <c r="ES66" s="18"/>
    </row>
    <row r="67" spans="1:149" s="19" customFormat="1" ht="39.950000000000003" customHeight="1" x14ac:dyDescent="0.25">
      <c r="A67" s="25">
        <v>47</v>
      </c>
      <c r="B67" s="25"/>
      <c r="C67" s="25"/>
      <c r="D67" s="25"/>
      <c r="E67" s="25"/>
      <c r="F67" s="25"/>
      <c r="G67" s="26" t="s">
        <v>84</v>
      </c>
      <c r="H67" s="27"/>
      <c r="I67" s="27"/>
      <c r="J67" s="27"/>
      <c r="K67" s="27"/>
      <c r="L67" s="27"/>
      <c r="M67" s="27"/>
      <c r="N67" s="27"/>
      <c r="O67" s="27"/>
      <c r="P67" s="28"/>
      <c r="Q67" s="26" t="s">
        <v>140</v>
      </c>
      <c r="R67" s="27" t="s">
        <v>133</v>
      </c>
      <c r="S67" s="27" t="s">
        <v>133</v>
      </c>
      <c r="T67" s="27" t="s">
        <v>133</v>
      </c>
      <c r="U67" s="27" t="s">
        <v>133</v>
      </c>
      <c r="V67" s="27" t="s">
        <v>133</v>
      </c>
      <c r="W67" s="27" t="s">
        <v>133</v>
      </c>
      <c r="X67" s="27" t="s">
        <v>133</v>
      </c>
      <c r="Y67" s="27" t="s">
        <v>133</v>
      </c>
      <c r="Z67" s="27" t="s">
        <v>133</v>
      </c>
      <c r="AA67" s="27" t="s">
        <v>133</v>
      </c>
      <c r="AB67" s="28" t="s">
        <v>133</v>
      </c>
      <c r="AC67" s="25" t="s">
        <v>39</v>
      </c>
      <c r="AD67" s="25"/>
      <c r="AE67" s="25"/>
      <c r="AF67" s="25"/>
      <c r="AG67" s="25"/>
      <c r="AH67" s="29">
        <v>10</v>
      </c>
      <c r="AI67" s="29">
        <v>10</v>
      </c>
      <c r="AJ67" s="29">
        <v>10</v>
      </c>
      <c r="AK67" s="29">
        <v>10</v>
      </c>
      <c r="AL67" s="29">
        <v>10</v>
      </c>
      <c r="AM67" s="29">
        <v>10</v>
      </c>
      <c r="AN67" s="29">
        <v>10</v>
      </c>
      <c r="AO67" s="24">
        <v>200</v>
      </c>
      <c r="AP67" s="24">
        <v>200</v>
      </c>
      <c r="AQ67" s="24">
        <v>200</v>
      </c>
      <c r="AR67" s="24">
        <v>200</v>
      </c>
      <c r="AS67" s="24">
        <v>200</v>
      </c>
      <c r="AT67" s="24">
        <v>200</v>
      </c>
      <c r="AU67" s="24">
        <v>200</v>
      </c>
      <c r="AV67" s="24">
        <v>200</v>
      </c>
      <c r="AW67" s="24">
        <v>280</v>
      </c>
      <c r="AX67" s="24"/>
      <c r="AY67" s="24"/>
      <c r="AZ67" s="24"/>
      <c r="BA67" s="24"/>
      <c r="BB67" s="24"/>
      <c r="BC67" s="24"/>
      <c r="BD67" s="24"/>
      <c r="BE67" s="23">
        <v>210</v>
      </c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4">
        <f t="shared" si="2"/>
        <v>209</v>
      </c>
      <c r="CD67" s="24"/>
      <c r="CE67" s="24"/>
      <c r="CF67" s="24"/>
      <c r="CG67" s="24"/>
      <c r="CH67" s="24"/>
      <c r="CI67" s="24"/>
      <c r="CJ67" s="24"/>
      <c r="CK67" s="24"/>
      <c r="CL67" s="24">
        <f t="shared" si="6"/>
        <v>2090</v>
      </c>
      <c r="CM67" s="24"/>
      <c r="CN67" s="24"/>
      <c r="CO67" s="24"/>
      <c r="CP67" s="24"/>
      <c r="CQ67" s="24"/>
      <c r="CR67" s="24"/>
      <c r="CS67" s="24"/>
      <c r="CT67" s="24"/>
      <c r="CU67" s="24"/>
      <c r="CV67" s="6"/>
      <c r="CW67" s="6"/>
      <c r="CX67" s="6"/>
      <c r="CY67" s="6"/>
      <c r="CZ67" s="6"/>
      <c r="DA67" s="22">
        <f t="shared" si="4"/>
        <v>25.144029554194812</v>
      </c>
      <c r="DB67" s="22"/>
      <c r="DC67" s="22"/>
      <c r="DD67" s="22"/>
      <c r="DE67" s="22"/>
      <c r="DF67" s="22"/>
      <c r="DG67" s="22"/>
      <c r="DH67" s="22">
        <f t="shared" si="5"/>
        <v>12.030636150332446</v>
      </c>
      <c r="DI67" s="22"/>
      <c r="DJ67" s="22"/>
      <c r="DK67" s="22"/>
      <c r="DL67" s="22"/>
      <c r="DM67" s="22"/>
      <c r="DN67" s="22"/>
      <c r="DO67" s="6"/>
      <c r="DP67" s="6"/>
      <c r="DQ67" s="6"/>
      <c r="DR67" s="16"/>
      <c r="DS67" s="16"/>
      <c r="DT67" s="16"/>
      <c r="DU67" s="16"/>
      <c r="DV67" s="16"/>
      <c r="DW67" s="16"/>
      <c r="DX67" s="16"/>
      <c r="DY67" s="18"/>
      <c r="DZ67" s="18"/>
      <c r="EA67" s="18"/>
      <c r="EB67" s="18"/>
      <c r="EC67" s="18"/>
      <c r="ED67" s="18"/>
      <c r="EE67" s="18"/>
      <c r="EF67" s="16"/>
      <c r="EG67" s="16"/>
      <c r="EH67" s="16"/>
      <c r="EI67" s="16"/>
      <c r="EJ67" s="16"/>
      <c r="EK67" s="16"/>
      <c r="EL67" s="16"/>
      <c r="EM67" s="18"/>
      <c r="EN67" s="18"/>
      <c r="EO67" s="18"/>
      <c r="EP67" s="18"/>
      <c r="EQ67" s="18"/>
      <c r="ER67" s="18"/>
      <c r="ES67" s="18"/>
    </row>
    <row r="68" spans="1:149" s="19" customFormat="1" ht="39.950000000000003" customHeight="1" x14ac:dyDescent="0.25">
      <c r="A68" s="25">
        <v>48</v>
      </c>
      <c r="B68" s="25"/>
      <c r="C68" s="25"/>
      <c r="D68" s="25"/>
      <c r="E68" s="25"/>
      <c r="F68" s="25"/>
      <c r="G68" s="26" t="s">
        <v>85</v>
      </c>
      <c r="H68" s="27"/>
      <c r="I68" s="27"/>
      <c r="J68" s="27"/>
      <c r="K68" s="27"/>
      <c r="L68" s="27"/>
      <c r="M68" s="27"/>
      <c r="N68" s="27"/>
      <c r="O68" s="27"/>
      <c r="P68" s="28"/>
      <c r="Q68" s="26" t="s">
        <v>141</v>
      </c>
      <c r="R68" s="27" t="s">
        <v>134</v>
      </c>
      <c r="S68" s="27" t="s">
        <v>134</v>
      </c>
      <c r="T68" s="27" t="s">
        <v>134</v>
      </c>
      <c r="U68" s="27" t="s">
        <v>134</v>
      </c>
      <c r="V68" s="27" t="s">
        <v>134</v>
      </c>
      <c r="W68" s="27" t="s">
        <v>134</v>
      </c>
      <c r="X68" s="27" t="s">
        <v>134</v>
      </c>
      <c r="Y68" s="27" t="s">
        <v>134</v>
      </c>
      <c r="Z68" s="27" t="s">
        <v>134</v>
      </c>
      <c r="AA68" s="27" t="s">
        <v>134</v>
      </c>
      <c r="AB68" s="28" t="s">
        <v>134</v>
      </c>
      <c r="AC68" s="25" t="s">
        <v>39</v>
      </c>
      <c r="AD68" s="25"/>
      <c r="AE68" s="25"/>
      <c r="AF68" s="25"/>
      <c r="AG68" s="25"/>
      <c r="AH68" s="29">
        <v>150</v>
      </c>
      <c r="AI68" s="29">
        <v>150</v>
      </c>
      <c r="AJ68" s="29">
        <v>150</v>
      </c>
      <c r="AK68" s="29">
        <v>150</v>
      </c>
      <c r="AL68" s="29">
        <v>150</v>
      </c>
      <c r="AM68" s="29">
        <v>150</v>
      </c>
      <c r="AN68" s="29">
        <v>150</v>
      </c>
      <c r="AO68" s="24">
        <v>43</v>
      </c>
      <c r="AP68" s="24">
        <v>43</v>
      </c>
      <c r="AQ68" s="24">
        <v>43</v>
      </c>
      <c r="AR68" s="24">
        <v>43</v>
      </c>
      <c r="AS68" s="24">
        <v>43</v>
      </c>
      <c r="AT68" s="24">
        <v>43</v>
      </c>
      <c r="AU68" s="24">
        <v>43</v>
      </c>
      <c r="AV68" s="24">
        <v>43</v>
      </c>
      <c r="AW68" s="24">
        <v>120</v>
      </c>
      <c r="AX68" s="24"/>
      <c r="AY68" s="24"/>
      <c r="AZ68" s="24"/>
      <c r="BA68" s="24"/>
      <c r="BB68" s="24"/>
      <c r="BC68" s="24"/>
      <c r="BD68" s="24"/>
      <c r="BE68" s="23">
        <v>50</v>
      </c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4">
        <f t="shared" si="2"/>
        <v>51.4</v>
      </c>
      <c r="CD68" s="24"/>
      <c r="CE68" s="24"/>
      <c r="CF68" s="24"/>
      <c r="CG68" s="24"/>
      <c r="CH68" s="24"/>
      <c r="CI68" s="24"/>
      <c r="CJ68" s="24"/>
      <c r="CK68" s="24"/>
      <c r="CL68" s="24">
        <f t="shared" si="6"/>
        <v>7710</v>
      </c>
      <c r="CM68" s="24"/>
      <c r="CN68" s="24"/>
      <c r="CO68" s="24"/>
      <c r="CP68" s="24"/>
      <c r="CQ68" s="24"/>
      <c r="CR68" s="24"/>
      <c r="CS68" s="24"/>
      <c r="CT68" s="24"/>
      <c r="CU68" s="24"/>
      <c r="CV68" s="6"/>
      <c r="CW68" s="6"/>
      <c r="CX68" s="6"/>
      <c r="CY68" s="6"/>
      <c r="CZ68" s="6"/>
      <c r="DA68" s="22">
        <f t="shared" si="4"/>
        <v>24.203764629127893</v>
      </c>
      <c r="DB68" s="22"/>
      <c r="DC68" s="22"/>
      <c r="DD68" s="22"/>
      <c r="DE68" s="22"/>
      <c r="DF68" s="22"/>
      <c r="DG68" s="22"/>
      <c r="DH68" s="22">
        <f t="shared" si="5"/>
        <v>47.08903624343948</v>
      </c>
      <c r="DI68" s="22"/>
      <c r="DJ68" s="22"/>
      <c r="DK68" s="22"/>
      <c r="DL68" s="22"/>
      <c r="DM68" s="22"/>
      <c r="DN68" s="22"/>
      <c r="DO68" s="6"/>
      <c r="DP68" s="6"/>
      <c r="DQ68" s="6"/>
      <c r="DR68" s="16"/>
      <c r="DS68" s="16"/>
      <c r="DT68" s="16"/>
      <c r="DU68" s="16"/>
      <c r="DV68" s="16"/>
      <c r="DW68" s="16"/>
      <c r="DX68" s="16"/>
      <c r="DY68" s="18"/>
      <c r="DZ68" s="18"/>
      <c r="EA68" s="18"/>
      <c r="EB68" s="18"/>
      <c r="EC68" s="18"/>
      <c r="ED68" s="18"/>
      <c r="EE68" s="18"/>
      <c r="EF68" s="16"/>
      <c r="EG68" s="16"/>
      <c r="EH68" s="16"/>
      <c r="EI68" s="16"/>
      <c r="EJ68" s="16"/>
      <c r="EK68" s="16"/>
      <c r="EL68" s="16"/>
      <c r="EM68" s="18"/>
      <c r="EN68" s="18"/>
      <c r="EO68" s="18"/>
      <c r="EP68" s="18"/>
      <c r="EQ68" s="18"/>
      <c r="ER68" s="18"/>
      <c r="ES68" s="18"/>
    </row>
    <row r="69" spans="1:149" s="19" customFormat="1" ht="39.950000000000003" customHeight="1" x14ac:dyDescent="0.25">
      <c r="A69" s="25">
        <v>49</v>
      </c>
      <c r="B69" s="25"/>
      <c r="C69" s="25"/>
      <c r="D69" s="25"/>
      <c r="E69" s="25"/>
      <c r="F69" s="25"/>
      <c r="G69" s="26" t="s">
        <v>86</v>
      </c>
      <c r="H69" s="27"/>
      <c r="I69" s="27"/>
      <c r="J69" s="27"/>
      <c r="K69" s="27"/>
      <c r="L69" s="27"/>
      <c r="M69" s="27"/>
      <c r="N69" s="27"/>
      <c r="O69" s="27"/>
      <c r="P69" s="28"/>
      <c r="Q69" s="26" t="s">
        <v>140</v>
      </c>
      <c r="R69" s="27" t="s">
        <v>133</v>
      </c>
      <c r="S69" s="27" t="s">
        <v>133</v>
      </c>
      <c r="T69" s="27" t="s">
        <v>133</v>
      </c>
      <c r="U69" s="27" t="s">
        <v>133</v>
      </c>
      <c r="V69" s="27" t="s">
        <v>133</v>
      </c>
      <c r="W69" s="27" t="s">
        <v>133</v>
      </c>
      <c r="X69" s="27" t="s">
        <v>133</v>
      </c>
      <c r="Y69" s="27" t="s">
        <v>133</v>
      </c>
      <c r="Z69" s="27" t="s">
        <v>133</v>
      </c>
      <c r="AA69" s="27" t="s">
        <v>133</v>
      </c>
      <c r="AB69" s="28" t="s">
        <v>133</v>
      </c>
      <c r="AC69" s="25" t="s">
        <v>39</v>
      </c>
      <c r="AD69" s="25"/>
      <c r="AE69" s="25"/>
      <c r="AF69" s="25"/>
      <c r="AG69" s="25"/>
      <c r="AH69" s="29">
        <v>30</v>
      </c>
      <c r="AI69" s="29">
        <v>30</v>
      </c>
      <c r="AJ69" s="29">
        <v>30</v>
      </c>
      <c r="AK69" s="29">
        <v>30</v>
      </c>
      <c r="AL69" s="29">
        <v>30</v>
      </c>
      <c r="AM69" s="29">
        <v>30</v>
      </c>
      <c r="AN69" s="29">
        <v>30</v>
      </c>
      <c r="AO69" s="24">
        <v>200</v>
      </c>
      <c r="AP69" s="24">
        <v>200</v>
      </c>
      <c r="AQ69" s="24">
        <v>200</v>
      </c>
      <c r="AR69" s="24">
        <v>200</v>
      </c>
      <c r="AS69" s="24">
        <v>200</v>
      </c>
      <c r="AT69" s="24">
        <v>200</v>
      </c>
      <c r="AU69" s="24">
        <v>200</v>
      </c>
      <c r="AV69" s="24">
        <v>200</v>
      </c>
      <c r="AW69" s="24">
        <v>200</v>
      </c>
      <c r="AX69" s="24"/>
      <c r="AY69" s="24"/>
      <c r="AZ69" s="24"/>
      <c r="BA69" s="24"/>
      <c r="BB69" s="24"/>
      <c r="BC69" s="24"/>
      <c r="BD69" s="24"/>
      <c r="BE69" s="23">
        <v>210</v>
      </c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4">
        <f t="shared" si="2"/>
        <v>201</v>
      </c>
      <c r="CD69" s="24"/>
      <c r="CE69" s="24"/>
      <c r="CF69" s="24"/>
      <c r="CG69" s="24"/>
      <c r="CH69" s="24"/>
      <c r="CI69" s="24"/>
      <c r="CJ69" s="24"/>
      <c r="CK69" s="24"/>
      <c r="CL69" s="24">
        <f t="shared" si="6"/>
        <v>6030</v>
      </c>
      <c r="CM69" s="24"/>
      <c r="CN69" s="24"/>
      <c r="CO69" s="24"/>
      <c r="CP69" s="24"/>
      <c r="CQ69" s="24"/>
      <c r="CR69" s="24"/>
      <c r="CS69" s="24"/>
      <c r="CT69" s="24"/>
      <c r="CU69" s="24"/>
      <c r="CV69" s="6"/>
      <c r="CW69" s="6"/>
      <c r="CX69" s="6"/>
      <c r="CY69" s="6"/>
      <c r="CZ69" s="6"/>
      <c r="DA69" s="22">
        <f t="shared" si="4"/>
        <v>3.1622776601683795</v>
      </c>
      <c r="DB69" s="22"/>
      <c r="DC69" s="22"/>
      <c r="DD69" s="22"/>
      <c r="DE69" s="22"/>
      <c r="DF69" s="22"/>
      <c r="DG69" s="22"/>
      <c r="DH69" s="22">
        <f t="shared" si="5"/>
        <v>1.5732724677454624</v>
      </c>
      <c r="DI69" s="22"/>
      <c r="DJ69" s="22"/>
      <c r="DK69" s="22"/>
      <c r="DL69" s="22"/>
      <c r="DM69" s="22"/>
      <c r="DN69" s="22"/>
      <c r="DO69" s="6"/>
      <c r="DP69" s="6"/>
      <c r="DQ69" s="6"/>
      <c r="DR69" s="16"/>
      <c r="DS69" s="16"/>
      <c r="DT69" s="16"/>
      <c r="DU69" s="16"/>
      <c r="DV69" s="16"/>
      <c r="DW69" s="16"/>
      <c r="DX69" s="16"/>
      <c r="DY69" s="18"/>
      <c r="DZ69" s="18"/>
      <c r="EA69" s="18"/>
      <c r="EB69" s="18"/>
      <c r="EC69" s="18"/>
      <c r="ED69" s="18"/>
      <c r="EE69" s="18"/>
      <c r="EF69" s="16"/>
      <c r="EG69" s="16"/>
      <c r="EH69" s="16"/>
      <c r="EI69" s="16"/>
      <c r="EJ69" s="16"/>
      <c r="EK69" s="16"/>
      <c r="EL69" s="16"/>
      <c r="EM69" s="18"/>
      <c r="EN69" s="18"/>
      <c r="EO69" s="18"/>
      <c r="EP69" s="18"/>
      <c r="EQ69" s="18"/>
      <c r="ER69" s="18"/>
      <c r="ES69" s="18"/>
    </row>
    <row r="70" spans="1:149" s="19" customFormat="1" ht="39.950000000000003" customHeight="1" x14ac:dyDescent="0.25">
      <c r="A70" s="25">
        <v>50</v>
      </c>
      <c r="B70" s="25"/>
      <c r="C70" s="25"/>
      <c r="D70" s="25"/>
      <c r="E70" s="25"/>
      <c r="F70" s="25"/>
      <c r="G70" s="26" t="s">
        <v>87</v>
      </c>
      <c r="H70" s="27"/>
      <c r="I70" s="27"/>
      <c r="J70" s="27"/>
      <c r="K70" s="27"/>
      <c r="L70" s="27"/>
      <c r="M70" s="27"/>
      <c r="N70" s="27"/>
      <c r="O70" s="27"/>
      <c r="P70" s="28"/>
      <c r="Q70" s="26" t="s">
        <v>140</v>
      </c>
      <c r="R70" s="27" t="s">
        <v>133</v>
      </c>
      <c r="S70" s="27" t="s">
        <v>133</v>
      </c>
      <c r="T70" s="27" t="s">
        <v>133</v>
      </c>
      <c r="U70" s="27" t="s">
        <v>133</v>
      </c>
      <c r="V70" s="27" t="s">
        <v>133</v>
      </c>
      <c r="W70" s="27" t="s">
        <v>133</v>
      </c>
      <c r="X70" s="27" t="s">
        <v>133</v>
      </c>
      <c r="Y70" s="27" t="s">
        <v>133</v>
      </c>
      <c r="Z70" s="27" t="s">
        <v>133</v>
      </c>
      <c r="AA70" s="27" t="s">
        <v>133</v>
      </c>
      <c r="AB70" s="28" t="s">
        <v>133</v>
      </c>
      <c r="AC70" s="25" t="s">
        <v>39</v>
      </c>
      <c r="AD70" s="25"/>
      <c r="AE70" s="25"/>
      <c r="AF70" s="25"/>
      <c r="AG70" s="25"/>
      <c r="AH70" s="29">
        <v>30</v>
      </c>
      <c r="AI70" s="29">
        <v>30</v>
      </c>
      <c r="AJ70" s="29">
        <v>30</v>
      </c>
      <c r="AK70" s="29">
        <v>30</v>
      </c>
      <c r="AL70" s="29">
        <v>30</v>
      </c>
      <c r="AM70" s="29">
        <v>30</v>
      </c>
      <c r="AN70" s="29">
        <v>30</v>
      </c>
      <c r="AO70" s="24">
        <v>200</v>
      </c>
      <c r="AP70" s="24">
        <v>200</v>
      </c>
      <c r="AQ70" s="24">
        <v>200</v>
      </c>
      <c r="AR70" s="24">
        <v>200</v>
      </c>
      <c r="AS70" s="24">
        <v>200</v>
      </c>
      <c r="AT70" s="24">
        <v>200</v>
      </c>
      <c r="AU70" s="24">
        <v>200</v>
      </c>
      <c r="AV70" s="24">
        <v>200</v>
      </c>
      <c r="AW70" s="24">
        <v>200</v>
      </c>
      <c r="AX70" s="24"/>
      <c r="AY70" s="24"/>
      <c r="AZ70" s="24"/>
      <c r="BA70" s="24"/>
      <c r="BB70" s="24"/>
      <c r="BC70" s="24"/>
      <c r="BD70" s="24"/>
      <c r="BE70" s="23">
        <v>210</v>
      </c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4">
        <f t="shared" si="2"/>
        <v>201</v>
      </c>
      <c r="CD70" s="24"/>
      <c r="CE70" s="24"/>
      <c r="CF70" s="24"/>
      <c r="CG70" s="24"/>
      <c r="CH70" s="24"/>
      <c r="CI70" s="24"/>
      <c r="CJ70" s="24"/>
      <c r="CK70" s="24"/>
      <c r="CL70" s="24">
        <f t="shared" si="6"/>
        <v>6030</v>
      </c>
      <c r="CM70" s="24"/>
      <c r="CN70" s="24"/>
      <c r="CO70" s="24"/>
      <c r="CP70" s="24"/>
      <c r="CQ70" s="24"/>
      <c r="CR70" s="24"/>
      <c r="CS70" s="24"/>
      <c r="CT70" s="24"/>
      <c r="CU70" s="24"/>
      <c r="CV70" s="6"/>
      <c r="CW70" s="6"/>
      <c r="CX70" s="6"/>
      <c r="CY70" s="6"/>
      <c r="CZ70" s="6"/>
      <c r="DA70" s="22">
        <f t="shared" si="4"/>
        <v>3.1622776601683795</v>
      </c>
      <c r="DB70" s="22"/>
      <c r="DC70" s="22"/>
      <c r="DD70" s="22"/>
      <c r="DE70" s="22"/>
      <c r="DF70" s="22"/>
      <c r="DG70" s="22"/>
      <c r="DH70" s="22">
        <f t="shared" si="5"/>
        <v>1.5732724677454624</v>
      </c>
      <c r="DI70" s="22"/>
      <c r="DJ70" s="22"/>
      <c r="DK70" s="22"/>
      <c r="DL70" s="22"/>
      <c r="DM70" s="22"/>
      <c r="DN70" s="22"/>
      <c r="DO70" s="6"/>
      <c r="DP70" s="6"/>
      <c r="DQ70" s="6"/>
      <c r="DR70" s="16"/>
      <c r="DS70" s="16"/>
      <c r="DT70" s="16"/>
      <c r="DU70" s="16"/>
      <c r="DV70" s="16"/>
      <c r="DW70" s="16"/>
      <c r="DX70" s="16"/>
      <c r="DY70" s="18"/>
      <c r="DZ70" s="18"/>
      <c r="EA70" s="18"/>
      <c r="EB70" s="18"/>
      <c r="EC70" s="18"/>
      <c r="ED70" s="18"/>
      <c r="EE70" s="18"/>
      <c r="EF70" s="16"/>
      <c r="EG70" s="16"/>
      <c r="EH70" s="16"/>
      <c r="EI70" s="16"/>
      <c r="EJ70" s="16"/>
      <c r="EK70" s="16"/>
      <c r="EL70" s="16"/>
      <c r="EM70" s="18"/>
      <c r="EN70" s="18"/>
      <c r="EO70" s="18"/>
      <c r="EP70" s="18"/>
      <c r="EQ70" s="18"/>
      <c r="ER70" s="18"/>
      <c r="ES70" s="18"/>
    </row>
    <row r="71" spans="1:149" s="19" customFormat="1" ht="39.950000000000003" customHeight="1" x14ac:dyDescent="0.25">
      <c r="A71" s="25">
        <v>51</v>
      </c>
      <c r="B71" s="25"/>
      <c r="C71" s="25"/>
      <c r="D71" s="25"/>
      <c r="E71" s="25"/>
      <c r="F71" s="25"/>
      <c r="G71" s="26" t="s">
        <v>88</v>
      </c>
      <c r="H71" s="27"/>
      <c r="I71" s="27"/>
      <c r="J71" s="27"/>
      <c r="K71" s="27"/>
      <c r="L71" s="27"/>
      <c r="M71" s="27"/>
      <c r="N71" s="27"/>
      <c r="O71" s="27"/>
      <c r="P71" s="28"/>
      <c r="Q71" s="26" t="s">
        <v>140</v>
      </c>
      <c r="R71" s="27" t="s">
        <v>133</v>
      </c>
      <c r="S71" s="27" t="s">
        <v>133</v>
      </c>
      <c r="T71" s="27" t="s">
        <v>133</v>
      </c>
      <c r="U71" s="27" t="s">
        <v>133</v>
      </c>
      <c r="V71" s="27" t="s">
        <v>133</v>
      </c>
      <c r="W71" s="27" t="s">
        <v>133</v>
      </c>
      <c r="X71" s="27" t="s">
        <v>133</v>
      </c>
      <c r="Y71" s="27" t="s">
        <v>133</v>
      </c>
      <c r="Z71" s="27" t="s">
        <v>133</v>
      </c>
      <c r="AA71" s="27" t="s">
        <v>133</v>
      </c>
      <c r="AB71" s="28" t="s">
        <v>133</v>
      </c>
      <c r="AC71" s="25" t="s">
        <v>39</v>
      </c>
      <c r="AD71" s="25"/>
      <c r="AE71" s="25"/>
      <c r="AF71" s="25"/>
      <c r="AG71" s="25"/>
      <c r="AH71" s="29">
        <v>5</v>
      </c>
      <c r="AI71" s="29">
        <v>5</v>
      </c>
      <c r="AJ71" s="29">
        <v>5</v>
      </c>
      <c r="AK71" s="29">
        <v>5</v>
      </c>
      <c r="AL71" s="29">
        <v>5</v>
      </c>
      <c r="AM71" s="29">
        <v>5</v>
      </c>
      <c r="AN71" s="29">
        <v>5</v>
      </c>
      <c r="AO71" s="24">
        <v>200</v>
      </c>
      <c r="AP71" s="24">
        <v>200</v>
      </c>
      <c r="AQ71" s="24">
        <v>200</v>
      </c>
      <c r="AR71" s="24">
        <v>200</v>
      </c>
      <c r="AS71" s="24">
        <v>200</v>
      </c>
      <c r="AT71" s="24">
        <v>200</v>
      </c>
      <c r="AU71" s="24">
        <v>200</v>
      </c>
      <c r="AV71" s="24">
        <v>200</v>
      </c>
      <c r="AW71" s="24">
        <v>350</v>
      </c>
      <c r="AX71" s="24"/>
      <c r="AY71" s="24"/>
      <c r="AZ71" s="24"/>
      <c r="BA71" s="24"/>
      <c r="BB71" s="24"/>
      <c r="BC71" s="24"/>
      <c r="BD71" s="24"/>
      <c r="BE71" s="23">
        <v>210</v>
      </c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4">
        <f t="shared" si="2"/>
        <v>216</v>
      </c>
      <c r="CD71" s="24"/>
      <c r="CE71" s="24"/>
      <c r="CF71" s="24"/>
      <c r="CG71" s="24"/>
      <c r="CH71" s="24"/>
      <c r="CI71" s="24"/>
      <c r="CJ71" s="24"/>
      <c r="CK71" s="24"/>
      <c r="CL71" s="24">
        <f t="shared" si="6"/>
        <v>1080</v>
      </c>
      <c r="CM71" s="24"/>
      <c r="CN71" s="24"/>
      <c r="CO71" s="24"/>
      <c r="CP71" s="24"/>
      <c r="CQ71" s="24"/>
      <c r="CR71" s="24"/>
      <c r="CS71" s="24"/>
      <c r="CT71" s="24"/>
      <c r="CU71" s="24"/>
      <c r="CV71" s="6"/>
      <c r="CW71" s="6"/>
      <c r="CX71" s="6"/>
      <c r="CY71" s="6"/>
      <c r="CZ71" s="6"/>
      <c r="DA71" s="22">
        <f t="shared" si="4"/>
        <v>47.187568984497034</v>
      </c>
      <c r="DB71" s="22"/>
      <c r="DC71" s="22"/>
      <c r="DD71" s="22"/>
      <c r="DE71" s="22"/>
      <c r="DF71" s="22"/>
      <c r="DG71" s="22"/>
      <c r="DH71" s="22">
        <f t="shared" si="5"/>
        <v>21.846096752081959</v>
      </c>
      <c r="DI71" s="22"/>
      <c r="DJ71" s="22"/>
      <c r="DK71" s="22"/>
      <c r="DL71" s="22"/>
      <c r="DM71" s="22"/>
      <c r="DN71" s="22"/>
      <c r="DO71" s="6"/>
      <c r="DP71" s="6"/>
      <c r="DQ71" s="6"/>
      <c r="DR71" s="16"/>
      <c r="DS71" s="16"/>
      <c r="DT71" s="16"/>
      <c r="DU71" s="16"/>
      <c r="DV71" s="16"/>
      <c r="DW71" s="16"/>
      <c r="DX71" s="16"/>
      <c r="DY71" s="18"/>
      <c r="DZ71" s="18"/>
      <c r="EA71" s="18"/>
      <c r="EB71" s="18"/>
      <c r="EC71" s="18"/>
      <c r="ED71" s="18"/>
      <c r="EE71" s="18"/>
      <c r="EF71" s="16"/>
      <c r="EG71" s="16"/>
      <c r="EH71" s="16"/>
      <c r="EI71" s="16"/>
      <c r="EJ71" s="16"/>
      <c r="EK71" s="16"/>
      <c r="EL71" s="16"/>
      <c r="EM71" s="18"/>
      <c r="EN71" s="18"/>
      <c r="EO71" s="18"/>
      <c r="EP71" s="18"/>
      <c r="EQ71" s="18"/>
      <c r="ER71" s="18"/>
      <c r="ES71" s="18"/>
    </row>
    <row r="72" spans="1:149" s="19" customFormat="1" ht="48.75" customHeight="1" x14ac:dyDescent="0.25">
      <c r="A72" s="25">
        <v>52</v>
      </c>
      <c r="B72" s="25"/>
      <c r="C72" s="25"/>
      <c r="D72" s="25"/>
      <c r="E72" s="25"/>
      <c r="F72" s="25"/>
      <c r="G72" s="26" t="s">
        <v>89</v>
      </c>
      <c r="H72" s="27"/>
      <c r="I72" s="27"/>
      <c r="J72" s="27"/>
      <c r="K72" s="27"/>
      <c r="L72" s="27"/>
      <c r="M72" s="27"/>
      <c r="N72" s="27"/>
      <c r="O72" s="27"/>
      <c r="P72" s="28"/>
      <c r="Q72" s="26" t="s">
        <v>141</v>
      </c>
      <c r="R72" s="27" t="s">
        <v>134</v>
      </c>
      <c r="S72" s="27" t="s">
        <v>134</v>
      </c>
      <c r="T72" s="27" t="s">
        <v>134</v>
      </c>
      <c r="U72" s="27" t="s">
        <v>134</v>
      </c>
      <c r="V72" s="27" t="s">
        <v>134</v>
      </c>
      <c r="W72" s="27" t="s">
        <v>134</v>
      </c>
      <c r="X72" s="27" t="s">
        <v>134</v>
      </c>
      <c r="Y72" s="27" t="s">
        <v>134</v>
      </c>
      <c r="Z72" s="27" t="s">
        <v>134</v>
      </c>
      <c r="AA72" s="27" t="s">
        <v>134</v>
      </c>
      <c r="AB72" s="28" t="s">
        <v>134</v>
      </c>
      <c r="AC72" s="25" t="s">
        <v>39</v>
      </c>
      <c r="AD72" s="25"/>
      <c r="AE72" s="25"/>
      <c r="AF72" s="25"/>
      <c r="AG72" s="25"/>
      <c r="AH72" s="29">
        <v>5</v>
      </c>
      <c r="AI72" s="29">
        <v>5</v>
      </c>
      <c r="AJ72" s="29">
        <v>5</v>
      </c>
      <c r="AK72" s="29">
        <v>5</v>
      </c>
      <c r="AL72" s="29">
        <v>5</v>
      </c>
      <c r="AM72" s="29">
        <v>5</v>
      </c>
      <c r="AN72" s="29">
        <v>5</v>
      </c>
      <c r="AO72" s="24">
        <v>200</v>
      </c>
      <c r="AP72" s="24">
        <v>200</v>
      </c>
      <c r="AQ72" s="24">
        <v>200</v>
      </c>
      <c r="AR72" s="24">
        <v>200</v>
      </c>
      <c r="AS72" s="24">
        <v>200</v>
      </c>
      <c r="AT72" s="24">
        <v>200</v>
      </c>
      <c r="AU72" s="24">
        <v>200</v>
      </c>
      <c r="AV72" s="24">
        <v>200</v>
      </c>
      <c r="AW72" s="24">
        <v>300</v>
      </c>
      <c r="AX72" s="24"/>
      <c r="AY72" s="24"/>
      <c r="AZ72" s="24"/>
      <c r="BA72" s="24"/>
      <c r="BB72" s="24"/>
      <c r="BC72" s="24"/>
      <c r="BD72" s="24"/>
      <c r="BE72" s="23">
        <v>210</v>
      </c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4">
        <f t="shared" si="2"/>
        <v>211</v>
      </c>
      <c r="CD72" s="24"/>
      <c r="CE72" s="24"/>
      <c r="CF72" s="24"/>
      <c r="CG72" s="24"/>
      <c r="CH72" s="24"/>
      <c r="CI72" s="24"/>
      <c r="CJ72" s="24"/>
      <c r="CK72" s="24"/>
      <c r="CL72" s="24">
        <f t="shared" si="6"/>
        <v>1055</v>
      </c>
      <c r="CM72" s="24"/>
      <c r="CN72" s="24"/>
      <c r="CO72" s="24"/>
      <c r="CP72" s="24"/>
      <c r="CQ72" s="24"/>
      <c r="CR72" s="24"/>
      <c r="CS72" s="24"/>
      <c r="CT72" s="24"/>
      <c r="CU72" s="24"/>
      <c r="CV72" s="6"/>
      <c r="CW72" s="6"/>
      <c r="CX72" s="6"/>
      <c r="CY72" s="6"/>
      <c r="CZ72" s="6"/>
      <c r="DA72" s="22">
        <f t="shared" si="4"/>
        <v>31.428932176861782</v>
      </c>
      <c r="DB72" s="22"/>
      <c r="DC72" s="22"/>
      <c r="DD72" s="22"/>
      <c r="DE72" s="22"/>
      <c r="DF72" s="22"/>
      <c r="DG72" s="22"/>
      <c r="DH72" s="22">
        <f t="shared" si="5"/>
        <v>14.895228519839707</v>
      </c>
      <c r="DI72" s="22"/>
      <c r="DJ72" s="22"/>
      <c r="DK72" s="22"/>
      <c r="DL72" s="22"/>
      <c r="DM72" s="22"/>
      <c r="DN72" s="22"/>
      <c r="DO72" s="6"/>
      <c r="DP72" s="6"/>
      <c r="DQ72" s="6"/>
      <c r="DR72" s="16"/>
      <c r="DS72" s="16"/>
      <c r="DT72" s="16"/>
      <c r="DU72" s="16"/>
      <c r="DV72" s="16"/>
      <c r="DW72" s="16"/>
      <c r="DX72" s="16"/>
      <c r="DY72" s="18"/>
      <c r="DZ72" s="18"/>
      <c r="EA72" s="18"/>
      <c r="EB72" s="18"/>
      <c r="EC72" s="18"/>
      <c r="ED72" s="18"/>
      <c r="EE72" s="18"/>
      <c r="EF72" s="16"/>
      <c r="EG72" s="16"/>
      <c r="EH72" s="16"/>
      <c r="EI72" s="16"/>
      <c r="EJ72" s="16"/>
      <c r="EK72" s="16"/>
      <c r="EL72" s="16"/>
      <c r="EM72" s="18"/>
      <c r="EN72" s="18"/>
      <c r="EO72" s="18"/>
      <c r="EP72" s="18"/>
      <c r="EQ72" s="18"/>
      <c r="ER72" s="18"/>
      <c r="ES72" s="18"/>
    </row>
    <row r="73" spans="1:149" s="19" customFormat="1" ht="54" customHeight="1" x14ac:dyDescent="0.25">
      <c r="A73" s="25">
        <v>53</v>
      </c>
      <c r="B73" s="25"/>
      <c r="C73" s="25"/>
      <c r="D73" s="25"/>
      <c r="E73" s="25"/>
      <c r="F73" s="25"/>
      <c r="G73" s="26" t="s">
        <v>90</v>
      </c>
      <c r="H73" s="27"/>
      <c r="I73" s="27"/>
      <c r="J73" s="27"/>
      <c r="K73" s="27"/>
      <c r="L73" s="27"/>
      <c r="M73" s="27"/>
      <c r="N73" s="27"/>
      <c r="O73" s="27"/>
      <c r="P73" s="28"/>
      <c r="Q73" s="26" t="s">
        <v>140</v>
      </c>
      <c r="R73" s="27" t="s">
        <v>133</v>
      </c>
      <c r="S73" s="27" t="s">
        <v>133</v>
      </c>
      <c r="T73" s="27" t="s">
        <v>133</v>
      </c>
      <c r="U73" s="27" t="s">
        <v>133</v>
      </c>
      <c r="V73" s="27" t="s">
        <v>133</v>
      </c>
      <c r="W73" s="27" t="s">
        <v>133</v>
      </c>
      <c r="X73" s="27" t="s">
        <v>133</v>
      </c>
      <c r="Y73" s="27" t="s">
        <v>133</v>
      </c>
      <c r="Z73" s="27" t="s">
        <v>133</v>
      </c>
      <c r="AA73" s="27" t="s">
        <v>133</v>
      </c>
      <c r="AB73" s="28" t="s">
        <v>133</v>
      </c>
      <c r="AC73" s="25" t="s">
        <v>39</v>
      </c>
      <c r="AD73" s="25"/>
      <c r="AE73" s="25"/>
      <c r="AF73" s="25"/>
      <c r="AG73" s="25"/>
      <c r="AH73" s="29">
        <v>20</v>
      </c>
      <c r="AI73" s="29">
        <v>20</v>
      </c>
      <c r="AJ73" s="29">
        <v>20</v>
      </c>
      <c r="AK73" s="29">
        <v>20</v>
      </c>
      <c r="AL73" s="29">
        <v>20</v>
      </c>
      <c r="AM73" s="29">
        <v>20</v>
      </c>
      <c r="AN73" s="29">
        <v>20</v>
      </c>
      <c r="AO73" s="24">
        <v>200</v>
      </c>
      <c r="AP73" s="24">
        <v>200</v>
      </c>
      <c r="AQ73" s="24">
        <v>200</v>
      </c>
      <c r="AR73" s="24">
        <v>200</v>
      </c>
      <c r="AS73" s="24">
        <v>200</v>
      </c>
      <c r="AT73" s="24">
        <v>200</v>
      </c>
      <c r="AU73" s="24">
        <v>200</v>
      </c>
      <c r="AV73" s="24">
        <v>200</v>
      </c>
      <c r="AW73" s="24">
        <v>250</v>
      </c>
      <c r="AX73" s="24"/>
      <c r="AY73" s="24"/>
      <c r="AZ73" s="24"/>
      <c r="BA73" s="24"/>
      <c r="BB73" s="24"/>
      <c r="BC73" s="24"/>
      <c r="BD73" s="24"/>
      <c r="BE73" s="23">
        <v>210</v>
      </c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4">
        <f t="shared" si="2"/>
        <v>206</v>
      </c>
      <c r="CD73" s="24"/>
      <c r="CE73" s="24"/>
      <c r="CF73" s="24"/>
      <c r="CG73" s="24"/>
      <c r="CH73" s="24"/>
      <c r="CI73" s="24"/>
      <c r="CJ73" s="24"/>
      <c r="CK73" s="24"/>
      <c r="CL73" s="24">
        <f t="shared" si="6"/>
        <v>4120</v>
      </c>
      <c r="CM73" s="24"/>
      <c r="CN73" s="24"/>
      <c r="CO73" s="24"/>
      <c r="CP73" s="24"/>
      <c r="CQ73" s="24"/>
      <c r="CR73" s="24"/>
      <c r="CS73" s="24"/>
      <c r="CT73" s="24"/>
      <c r="CU73" s="24"/>
      <c r="CV73" s="6"/>
      <c r="CW73" s="6"/>
      <c r="CX73" s="6"/>
      <c r="CY73" s="6"/>
      <c r="CZ73" s="6"/>
      <c r="DA73" s="22">
        <f t="shared" si="4"/>
        <v>15.77621275493231</v>
      </c>
      <c r="DB73" s="22"/>
      <c r="DC73" s="22"/>
      <c r="DD73" s="22"/>
      <c r="DE73" s="22"/>
      <c r="DF73" s="22"/>
      <c r="DG73" s="22"/>
      <c r="DH73" s="22">
        <f t="shared" si="5"/>
        <v>7.6583557062778196</v>
      </c>
      <c r="DI73" s="22"/>
      <c r="DJ73" s="22"/>
      <c r="DK73" s="22"/>
      <c r="DL73" s="22"/>
      <c r="DM73" s="22"/>
      <c r="DN73" s="22"/>
      <c r="DO73" s="6"/>
      <c r="DP73" s="6"/>
      <c r="DQ73" s="6"/>
      <c r="DR73" s="16"/>
      <c r="DS73" s="16"/>
      <c r="DT73" s="16"/>
      <c r="DU73" s="16"/>
      <c r="DV73" s="16"/>
      <c r="DW73" s="16"/>
      <c r="DX73" s="16"/>
      <c r="DY73" s="18"/>
      <c r="DZ73" s="18"/>
      <c r="EA73" s="18"/>
      <c r="EB73" s="18"/>
      <c r="EC73" s="18"/>
      <c r="ED73" s="18"/>
      <c r="EE73" s="18"/>
      <c r="EF73" s="16"/>
      <c r="EG73" s="16"/>
      <c r="EH73" s="16"/>
      <c r="EI73" s="16"/>
      <c r="EJ73" s="16"/>
      <c r="EK73" s="16"/>
      <c r="EL73" s="16"/>
      <c r="EM73" s="18"/>
      <c r="EN73" s="18"/>
      <c r="EO73" s="18"/>
      <c r="EP73" s="18"/>
      <c r="EQ73" s="18"/>
      <c r="ER73" s="18"/>
      <c r="ES73" s="18"/>
    </row>
    <row r="74" spans="1:149" s="19" customFormat="1" ht="39.950000000000003" customHeight="1" x14ac:dyDescent="0.25">
      <c r="A74" s="25">
        <v>54</v>
      </c>
      <c r="B74" s="25"/>
      <c r="C74" s="25"/>
      <c r="D74" s="25"/>
      <c r="E74" s="25"/>
      <c r="F74" s="25"/>
      <c r="G74" s="26" t="s">
        <v>91</v>
      </c>
      <c r="H74" s="27"/>
      <c r="I74" s="27"/>
      <c r="J74" s="27"/>
      <c r="K74" s="27"/>
      <c r="L74" s="27"/>
      <c r="M74" s="27"/>
      <c r="N74" s="27"/>
      <c r="O74" s="27"/>
      <c r="P74" s="28"/>
      <c r="Q74" s="26" t="s">
        <v>140</v>
      </c>
      <c r="R74" s="27" t="s">
        <v>133</v>
      </c>
      <c r="S74" s="27" t="s">
        <v>133</v>
      </c>
      <c r="T74" s="27" t="s">
        <v>133</v>
      </c>
      <c r="U74" s="27" t="s">
        <v>133</v>
      </c>
      <c r="V74" s="27" t="s">
        <v>133</v>
      </c>
      <c r="W74" s="27" t="s">
        <v>133</v>
      </c>
      <c r="X74" s="27" t="s">
        <v>133</v>
      </c>
      <c r="Y74" s="27" t="s">
        <v>133</v>
      </c>
      <c r="Z74" s="27" t="s">
        <v>133</v>
      </c>
      <c r="AA74" s="27" t="s">
        <v>133</v>
      </c>
      <c r="AB74" s="28" t="s">
        <v>133</v>
      </c>
      <c r="AC74" s="25" t="s">
        <v>39</v>
      </c>
      <c r="AD74" s="25"/>
      <c r="AE74" s="25"/>
      <c r="AF74" s="25"/>
      <c r="AG74" s="25"/>
      <c r="AH74" s="29">
        <v>20</v>
      </c>
      <c r="AI74" s="29">
        <v>20</v>
      </c>
      <c r="AJ74" s="29">
        <v>20</v>
      </c>
      <c r="AK74" s="29">
        <v>20</v>
      </c>
      <c r="AL74" s="29">
        <v>20</v>
      </c>
      <c r="AM74" s="29">
        <v>20</v>
      </c>
      <c r="AN74" s="29">
        <v>20</v>
      </c>
      <c r="AO74" s="24">
        <v>200</v>
      </c>
      <c r="AP74" s="24">
        <v>200</v>
      </c>
      <c r="AQ74" s="24">
        <v>200</v>
      </c>
      <c r="AR74" s="24">
        <v>200</v>
      </c>
      <c r="AS74" s="24">
        <v>200</v>
      </c>
      <c r="AT74" s="24">
        <v>200</v>
      </c>
      <c r="AU74" s="24">
        <v>200</v>
      </c>
      <c r="AV74" s="24">
        <v>200</v>
      </c>
      <c r="AW74" s="24">
        <v>250</v>
      </c>
      <c r="AX74" s="24"/>
      <c r="AY74" s="24"/>
      <c r="AZ74" s="24"/>
      <c r="BA74" s="24"/>
      <c r="BB74" s="24"/>
      <c r="BC74" s="24"/>
      <c r="BD74" s="24"/>
      <c r="BE74" s="23">
        <v>210</v>
      </c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4">
        <f t="shared" si="2"/>
        <v>206</v>
      </c>
      <c r="CD74" s="24"/>
      <c r="CE74" s="24"/>
      <c r="CF74" s="24"/>
      <c r="CG74" s="24"/>
      <c r="CH74" s="24"/>
      <c r="CI74" s="24"/>
      <c r="CJ74" s="24"/>
      <c r="CK74" s="24"/>
      <c r="CL74" s="24">
        <f t="shared" si="6"/>
        <v>4120</v>
      </c>
      <c r="CM74" s="24"/>
      <c r="CN74" s="24"/>
      <c r="CO74" s="24"/>
      <c r="CP74" s="24"/>
      <c r="CQ74" s="24"/>
      <c r="CR74" s="24"/>
      <c r="CS74" s="24"/>
      <c r="CT74" s="24"/>
      <c r="CU74" s="24"/>
      <c r="CV74" s="6"/>
      <c r="CW74" s="6"/>
      <c r="CX74" s="6"/>
      <c r="CY74" s="6"/>
      <c r="CZ74" s="6"/>
      <c r="DA74" s="22">
        <f t="shared" si="4"/>
        <v>15.77621275493231</v>
      </c>
      <c r="DB74" s="22"/>
      <c r="DC74" s="22"/>
      <c r="DD74" s="22"/>
      <c r="DE74" s="22"/>
      <c r="DF74" s="22"/>
      <c r="DG74" s="22"/>
      <c r="DH74" s="22">
        <f t="shared" si="5"/>
        <v>7.6583557062778196</v>
      </c>
      <c r="DI74" s="22"/>
      <c r="DJ74" s="22"/>
      <c r="DK74" s="22"/>
      <c r="DL74" s="22"/>
      <c r="DM74" s="22"/>
      <c r="DN74" s="22"/>
      <c r="DO74" s="6"/>
      <c r="DP74" s="6"/>
      <c r="DQ74" s="6"/>
      <c r="DR74" s="16"/>
      <c r="DS74" s="16"/>
      <c r="DT74" s="16"/>
      <c r="DU74" s="16"/>
      <c r="DV74" s="16"/>
      <c r="DW74" s="16"/>
      <c r="DX74" s="16"/>
      <c r="DY74" s="18"/>
      <c r="DZ74" s="18"/>
      <c r="EA74" s="18"/>
      <c r="EB74" s="18"/>
      <c r="EC74" s="18"/>
      <c r="ED74" s="18"/>
      <c r="EE74" s="18"/>
      <c r="EF74" s="16"/>
      <c r="EG74" s="16"/>
      <c r="EH74" s="16"/>
      <c r="EI74" s="16"/>
      <c r="EJ74" s="16"/>
      <c r="EK74" s="16"/>
      <c r="EL74" s="16"/>
      <c r="EM74" s="18"/>
      <c r="EN74" s="18"/>
      <c r="EO74" s="18"/>
      <c r="EP74" s="18"/>
      <c r="EQ74" s="18"/>
      <c r="ER74" s="18"/>
      <c r="ES74" s="18"/>
    </row>
    <row r="75" spans="1:149" s="19" customFormat="1" ht="39.950000000000003" customHeight="1" x14ac:dyDescent="0.25">
      <c r="A75" s="25">
        <v>55</v>
      </c>
      <c r="B75" s="25"/>
      <c r="C75" s="25"/>
      <c r="D75" s="25"/>
      <c r="E75" s="25"/>
      <c r="F75" s="25"/>
      <c r="G75" s="26" t="s">
        <v>92</v>
      </c>
      <c r="H75" s="27"/>
      <c r="I75" s="27"/>
      <c r="J75" s="27"/>
      <c r="K75" s="27"/>
      <c r="L75" s="27"/>
      <c r="M75" s="27"/>
      <c r="N75" s="27"/>
      <c r="O75" s="27"/>
      <c r="P75" s="28"/>
      <c r="Q75" s="26" t="s">
        <v>140</v>
      </c>
      <c r="R75" s="27" t="s">
        <v>133</v>
      </c>
      <c r="S75" s="27" t="s">
        <v>133</v>
      </c>
      <c r="T75" s="27" t="s">
        <v>133</v>
      </c>
      <c r="U75" s="27" t="s">
        <v>133</v>
      </c>
      <c r="V75" s="27" t="s">
        <v>133</v>
      </c>
      <c r="W75" s="27" t="s">
        <v>133</v>
      </c>
      <c r="X75" s="27" t="s">
        <v>133</v>
      </c>
      <c r="Y75" s="27" t="s">
        <v>133</v>
      </c>
      <c r="Z75" s="27" t="s">
        <v>133</v>
      </c>
      <c r="AA75" s="27" t="s">
        <v>133</v>
      </c>
      <c r="AB75" s="28" t="s">
        <v>133</v>
      </c>
      <c r="AC75" s="25" t="s">
        <v>39</v>
      </c>
      <c r="AD75" s="25"/>
      <c r="AE75" s="25"/>
      <c r="AF75" s="25"/>
      <c r="AG75" s="25"/>
      <c r="AH75" s="29">
        <v>20</v>
      </c>
      <c r="AI75" s="29">
        <v>20</v>
      </c>
      <c r="AJ75" s="29">
        <v>20</v>
      </c>
      <c r="AK75" s="29">
        <v>20</v>
      </c>
      <c r="AL75" s="29">
        <v>20</v>
      </c>
      <c r="AM75" s="29">
        <v>20</v>
      </c>
      <c r="AN75" s="29">
        <v>20</v>
      </c>
      <c r="AO75" s="24">
        <v>200</v>
      </c>
      <c r="AP75" s="24">
        <v>200</v>
      </c>
      <c r="AQ75" s="24">
        <v>200</v>
      </c>
      <c r="AR75" s="24">
        <v>200</v>
      </c>
      <c r="AS75" s="24">
        <v>200</v>
      </c>
      <c r="AT75" s="24">
        <v>200</v>
      </c>
      <c r="AU75" s="24">
        <v>200</v>
      </c>
      <c r="AV75" s="24">
        <v>200</v>
      </c>
      <c r="AW75" s="24">
        <v>250</v>
      </c>
      <c r="AX75" s="24"/>
      <c r="AY75" s="24"/>
      <c r="AZ75" s="24"/>
      <c r="BA75" s="24"/>
      <c r="BB75" s="24"/>
      <c r="BC75" s="24"/>
      <c r="BD75" s="24"/>
      <c r="BE75" s="23">
        <v>210</v>
      </c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4">
        <f t="shared" si="2"/>
        <v>206</v>
      </c>
      <c r="CD75" s="24"/>
      <c r="CE75" s="24"/>
      <c r="CF75" s="24"/>
      <c r="CG75" s="24"/>
      <c r="CH75" s="24"/>
      <c r="CI75" s="24"/>
      <c r="CJ75" s="24"/>
      <c r="CK75" s="24"/>
      <c r="CL75" s="24">
        <f t="shared" si="6"/>
        <v>4120</v>
      </c>
      <c r="CM75" s="24"/>
      <c r="CN75" s="24"/>
      <c r="CO75" s="24"/>
      <c r="CP75" s="24"/>
      <c r="CQ75" s="24"/>
      <c r="CR75" s="24"/>
      <c r="CS75" s="24"/>
      <c r="CT75" s="24"/>
      <c r="CU75" s="24"/>
      <c r="CV75" s="6"/>
      <c r="CW75" s="6"/>
      <c r="CX75" s="6"/>
      <c r="CY75" s="6"/>
      <c r="CZ75" s="6"/>
      <c r="DA75" s="22">
        <f t="shared" si="4"/>
        <v>15.77621275493231</v>
      </c>
      <c r="DB75" s="22"/>
      <c r="DC75" s="22"/>
      <c r="DD75" s="22"/>
      <c r="DE75" s="22"/>
      <c r="DF75" s="22"/>
      <c r="DG75" s="22"/>
      <c r="DH75" s="22">
        <f t="shared" si="5"/>
        <v>7.6583557062778196</v>
      </c>
      <c r="DI75" s="22"/>
      <c r="DJ75" s="22"/>
      <c r="DK75" s="22"/>
      <c r="DL75" s="22"/>
      <c r="DM75" s="22"/>
      <c r="DN75" s="22"/>
      <c r="DO75" s="6"/>
      <c r="DP75" s="6"/>
      <c r="DQ75" s="6"/>
      <c r="DR75" s="16"/>
      <c r="DS75" s="16"/>
      <c r="DT75" s="16"/>
      <c r="DU75" s="16"/>
      <c r="DV75" s="16"/>
      <c r="DW75" s="16"/>
      <c r="DX75" s="16"/>
      <c r="DY75" s="18"/>
      <c r="DZ75" s="18"/>
      <c r="EA75" s="18"/>
      <c r="EB75" s="18"/>
      <c r="EC75" s="18"/>
      <c r="ED75" s="18"/>
      <c r="EE75" s="18"/>
      <c r="EF75" s="16"/>
      <c r="EG75" s="16"/>
      <c r="EH75" s="16"/>
      <c r="EI75" s="16"/>
      <c r="EJ75" s="16"/>
      <c r="EK75" s="16"/>
      <c r="EL75" s="16"/>
      <c r="EM75" s="18"/>
      <c r="EN75" s="18"/>
      <c r="EO75" s="18"/>
      <c r="EP75" s="18"/>
      <c r="EQ75" s="18"/>
      <c r="ER75" s="18"/>
      <c r="ES75" s="18"/>
    </row>
    <row r="76" spans="1:149" s="19" customFormat="1" ht="39.950000000000003" customHeight="1" x14ac:dyDescent="0.25">
      <c r="A76" s="25">
        <v>56</v>
      </c>
      <c r="B76" s="25"/>
      <c r="C76" s="25"/>
      <c r="D76" s="25"/>
      <c r="E76" s="25"/>
      <c r="F76" s="25"/>
      <c r="G76" s="26" t="s">
        <v>93</v>
      </c>
      <c r="H76" s="27"/>
      <c r="I76" s="27"/>
      <c r="J76" s="27"/>
      <c r="K76" s="27"/>
      <c r="L76" s="27"/>
      <c r="M76" s="27"/>
      <c r="N76" s="27"/>
      <c r="O76" s="27"/>
      <c r="P76" s="28"/>
      <c r="Q76" s="26" t="s">
        <v>140</v>
      </c>
      <c r="R76" s="27" t="s">
        <v>133</v>
      </c>
      <c r="S76" s="27" t="s">
        <v>133</v>
      </c>
      <c r="T76" s="27" t="s">
        <v>133</v>
      </c>
      <c r="U76" s="27" t="s">
        <v>133</v>
      </c>
      <c r="V76" s="27" t="s">
        <v>133</v>
      </c>
      <c r="W76" s="27" t="s">
        <v>133</v>
      </c>
      <c r="X76" s="27" t="s">
        <v>133</v>
      </c>
      <c r="Y76" s="27" t="s">
        <v>133</v>
      </c>
      <c r="Z76" s="27" t="s">
        <v>133</v>
      </c>
      <c r="AA76" s="27" t="s">
        <v>133</v>
      </c>
      <c r="AB76" s="28" t="s">
        <v>133</v>
      </c>
      <c r="AC76" s="25" t="s">
        <v>39</v>
      </c>
      <c r="AD76" s="25"/>
      <c r="AE76" s="25"/>
      <c r="AF76" s="25"/>
      <c r="AG76" s="25"/>
      <c r="AH76" s="29">
        <v>20</v>
      </c>
      <c r="AI76" s="29">
        <v>20</v>
      </c>
      <c r="AJ76" s="29">
        <v>20</v>
      </c>
      <c r="AK76" s="29">
        <v>20</v>
      </c>
      <c r="AL76" s="29">
        <v>20</v>
      </c>
      <c r="AM76" s="29">
        <v>20</v>
      </c>
      <c r="AN76" s="29">
        <v>20</v>
      </c>
      <c r="AO76" s="24">
        <v>200</v>
      </c>
      <c r="AP76" s="24">
        <v>200</v>
      </c>
      <c r="AQ76" s="24">
        <v>200</v>
      </c>
      <c r="AR76" s="24">
        <v>200</v>
      </c>
      <c r="AS76" s="24">
        <v>200</v>
      </c>
      <c r="AT76" s="24">
        <v>200</v>
      </c>
      <c r="AU76" s="24">
        <v>200</v>
      </c>
      <c r="AV76" s="24">
        <v>200</v>
      </c>
      <c r="AW76" s="24">
        <v>250</v>
      </c>
      <c r="AX76" s="24"/>
      <c r="AY76" s="24"/>
      <c r="AZ76" s="24"/>
      <c r="BA76" s="24"/>
      <c r="BB76" s="24"/>
      <c r="BC76" s="24"/>
      <c r="BD76" s="24"/>
      <c r="BE76" s="23">
        <v>210</v>
      </c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4">
        <f t="shared" si="2"/>
        <v>206</v>
      </c>
      <c r="CD76" s="24"/>
      <c r="CE76" s="24"/>
      <c r="CF76" s="24"/>
      <c r="CG76" s="24"/>
      <c r="CH76" s="24"/>
      <c r="CI76" s="24"/>
      <c r="CJ76" s="24"/>
      <c r="CK76" s="24"/>
      <c r="CL76" s="24">
        <f t="shared" si="6"/>
        <v>4120</v>
      </c>
      <c r="CM76" s="24"/>
      <c r="CN76" s="24"/>
      <c r="CO76" s="24"/>
      <c r="CP76" s="24"/>
      <c r="CQ76" s="24"/>
      <c r="CR76" s="24"/>
      <c r="CS76" s="24"/>
      <c r="CT76" s="24"/>
      <c r="CU76" s="24"/>
      <c r="CV76" s="6"/>
      <c r="CW76" s="6"/>
      <c r="CX76" s="6"/>
      <c r="CY76" s="6"/>
      <c r="CZ76" s="6"/>
      <c r="DA76" s="22">
        <f t="shared" si="4"/>
        <v>15.77621275493231</v>
      </c>
      <c r="DB76" s="22"/>
      <c r="DC76" s="22"/>
      <c r="DD76" s="22"/>
      <c r="DE76" s="22"/>
      <c r="DF76" s="22"/>
      <c r="DG76" s="22"/>
      <c r="DH76" s="22">
        <f t="shared" si="5"/>
        <v>7.6583557062778196</v>
      </c>
      <c r="DI76" s="22"/>
      <c r="DJ76" s="22"/>
      <c r="DK76" s="22"/>
      <c r="DL76" s="22"/>
      <c r="DM76" s="22"/>
      <c r="DN76" s="22"/>
      <c r="DO76" s="6"/>
      <c r="DP76" s="6"/>
      <c r="DQ76" s="6"/>
      <c r="DR76" s="16"/>
      <c r="DS76" s="16"/>
      <c r="DT76" s="16"/>
      <c r="DU76" s="16"/>
      <c r="DV76" s="16"/>
      <c r="DW76" s="16"/>
      <c r="DX76" s="16"/>
      <c r="DY76" s="18"/>
      <c r="DZ76" s="18"/>
      <c r="EA76" s="18"/>
      <c r="EB76" s="18"/>
      <c r="EC76" s="18"/>
      <c r="ED76" s="18"/>
      <c r="EE76" s="18"/>
      <c r="EF76" s="16"/>
      <c r="EG76" s="16"/>
      <c r="EH76" s="16"/>
      <c r="EI76" s="16"/>
      <c r="EJ76" s="16"/>
      <c r="EK76" s="16"/>
      <c r="EL76" s="16"/>
      <c r="EM76" s="18"/>
      <c r="EN76" s="18"/>
      <c r="EO76" s="18"/>
      <c r="EP76" s="18"/>
      <c r="EQ76" s="18"/>
      <c r="ER76" s="18"/>
      <c r="ES76" s="18"/>
    </row>
    <row r="77" spans="1:149" s="19" customFormat="1" ht="39.950000000000003" customHeight="1" x14ac:dyDescent="0.25">
      <c r="A77" s="25">
        <v>57</v>
      </c>
      <c r="B77" s="25"/>
      <c r="C77" s="25"/>
      <c r="D77" s="25"/>
      <c r="E77" s="25"/>
      <c r="F77" s="25"/>
      <c r="G77" s="26" t="s">
        <v>94</v>
      </c>
      <c r="H77" s="27"/>
      <c r="I77" s="27"/>
      <c r="J77" s="27"/>
      <c r="K77" s="27"/>
      <c r="L77" s="27"/>
      <c r="M77" s="27"/>
      <c r="N77" s="27"/>
      <c r="O77" s="27"/>
      <c r="P77" s="28"/>
      <c r="Q77" s="26" t="s">
        <v>140</v>
      </c>
      <c r="R77" s="27" t="s">
        <v>133</v>
      </c>
      <c r="S77" s="27" t="s">
        <v>133</v>
      </c>
      <c r="T77" s="27" t="s">
        <v>133</v>
      </c>
      <c r="U77" s="27" t="s">
        <v>133</v>
      </c>
      <c r="V77" s="27" t="s">
        <v>133</v>
      </c>
      <c r="W77" s="27" t="s">
        <v>133</v>
      </c>
      <c r="X77" s="27" t="s">
        <v>133</v>
      </c>
      <c r="Y77" s="27" t="s">
        <v>133</v>
      </c>
      <c r="Z77" s="27" t="s">
        <v>133</v>
      </c>
      <c r="AA77" s="27" t="s">
        <v>133</v>
      </c>
      <c r="AB77" s="28" t="s">
        <v>133</v>
      </c>
      <c r="AC77" s="25" t="s">
        <v>39</v>
      </c>
      <c r="AD77" s="25"/>
      <c r="AE77" s="25"/>
      <c r="AF77" s="25"/>
      <c r="AG77" s="25"/>
      <c r="AH77" s="29">
        <v>3000</v>
      </c>
      <c r="AI77" s="29">
        <v>3000</v>
      </c>
      <c r="AJ77" s="29">
        <v>3000</v>
      </c>
      <c r="AK77" s="29">
        <v>3000</v>
      </c>
      <c r="AL77" s="29">
        <v>3000</v>
      </c>
      <c r="AM77" s="29">
        <v>3000</v>
      </c>
      <c r="AN77" s="29">
        <v>3000</v>
      </c>
      <c r="AO77" s="24">
        <v>2.5</v>
      </c>
      <c r="AP77" s="24">
        <v>2.5</v>
      </c>
      <c r="AQ77" s="24">
        <v>2.5</v>
      </c>
      <c r="AR77" s="24">
        <v>2.5</v>
      </c>
      <c r="AS77" s="24">
        <v>2.5</v>
      </c>
      <c r="AT77" s="24">
        <v>2.5</v>
      </c>
      <c r="AU77" s="24">
        <v>2.5</v>
      </c>
      <c r="AV77" s="24">
        <v>2.5</v>
      </c>
      <c r="AW77" s="24">
        <v>2.2000000000000002</v>
      </c>
      <c r="AX77" s="24"/>
      <c r="AY77" s="24"/>
      <c r="AZ77" s="24"/>
      <c r="BA77" s="24"/>
      <c r="BB77" s="24"/>
      <c r="BC77" s="24"/>
      <c r="BD77" s="24"/>
      <c r="BE77" s="23">
        <v>2.5499999999999998</v>
      </c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4">
        <f t="shared" si="2"/>
        <v>2.48</v>
      </c>
      <c r="CD77" s="24"/>
      <c r="CE77" s="24"/>
      <c r="CF77" s="24"/>
      <c r="CG77" s="24"/>
      <c r="CH77" s="24"/>
      <c r="CI77" s="24"/>
      <c r="CJ77" s="24"/>
      <c r="CK77" s="24"/>
      <c r="CL77" s="24">
        <f t="shared" si="6"/>
        <v>7440</v>
      </c>
      <c r="CM77" s="24"/>
      <c r="CN77" s="24"/>
      <c r="CO77" s="24"/>
      <c r="CP77" s="24"/>
      <c r="CQ77" s="24"/>
      <c r="CR77" s="24"/>
      <c r="CS77" s="24"/>
      <c r="CT77" s="24"/>
      <c r="CU77" s="24"/>
      <c r="CV77" s="6"/>
      <c r="CW77" s="6"/>
      <c r="CX77" s="6"/>
      <c r="CY77" s="6"/>
      <c r="CZ77" s="6"/>
      <c r="DA77" s="22">
        <f t="shared" si="4"/>
        <v>9.7894501037256026E-2</v>
      </c>
      <c r="DB77" s="22"/>
      <c r="DC77" s="22"/>
      <c r="DD77" s="22"/>
      <c r="DE77" s="22"/>
      <c r="DF77" s="22"/>
      <c r="DG77" s="22"/>
      <c r="DH77" s="22">
        <f t="shared" si="5"/>
        <v>3.9473589127925819</v>
      </c>
      <c r="DI77" s="22"/>
      <c r="DJ77" s="22"/>
      <c r="DK77" s="22"/>
      <c r="DL77" s="22"/>
      <c r="DM77" s="22"/>
      <c r="DN77" s="22"/>
      <c r="DO77" s="6"/>
      <c r="DP77" s="6"/>
      <c r="DQ77" s="6"/>
      <c r="DR77" s="16"/>
      <c r="DS77" s="16"/>
      <c r="DT77" s="16"/>
      <c r="DU77" s="16"/>
      <c r="DV77" s="16"/>
      <c r="DW77" s="16"/>
      <c r="DX77" s="16"/>
      <c r="DY77" s="18"/>
      <c r="DZ77" s="18"/>
      <c r="EA77" s="18"/>
      <c r="EB77" s="18"/>
      <c r="EC77" s="18"/>
      <c r="ED77" s="18"/>
      <c r="EE77" s="18"/>
      <c r="EF77" s="16"/>
      <c r="EG77" s="16"/>
      <c r="EH77" s="16"/>
      <c r="EI77" s="16"/>
      <c r="EJ77" s="16"/>
      <c r="EK77" s="16"/>
      <c r="EL77" s="16"/>
      <c r="EM77" s="18"/>
      <c r="EN77" s="18"/>
      <c r="EO77" s="18"/>
      <c r="EP77" s="18"/>
      <c r="EQ77" s="18"/>
      <c r="ER77" s="18"/>
      <c r="ES77" s="18"/>
    </row>
    <row r="78" spans="1:149" s="19" customFormat="1" ht="39.950000000000003" customHeight="1" x14ac:dyDescent="0.25">
      <c r="A78" s="25">
        <v>58</v>
      </c>
      <c r="B78" s="25"/>
      <c r="C78" s="25"/>
      <c r="D78" s="25"/>
      <c r="E78" s="25"/>
      <c r="F78" s="25"/>
      <c r="G78" s="26" t="s">
        <v>95</v>
      </c>
      <c r="H78" s="27"/>
      <c r="I78" s="27"/>
      <c r="J78" s="27"/>
      <c r="K78" s="27"/>
      <c r="L78" s="27"/>
      <c r="M78" s="27"/>
      <c r="N78" s="27"/>
      <c r="O78" s="27"/>
      <c r="P78" s="28"/>
      <c r="Q78" s="26" t="s">
        <v>140</v>
      </c>
      <c r="R78" s="27" t="s">
        <v>133</v>
      </c>
      <c r="S78" s="27" t="s">
        <v>133</v>
      </c>
      <c r="T78" s="27" t="s">
        <v>133</v>
      </c>
      <c r="U78" s="27" t="s">
        <v>133</v>
      </c>
      <c r="V78" s="27" t="s">
        <v>133</v>
      </c>
      <c r="W78" s="27" t="s">
        <v>133</v>
      </c>
      <c r="X78" s="27" t="s">
        <v>133</v>
      </c>
      <c r="Y78" s="27" t="s">
        <v>133</v>
      </c>
      <c r="Z78" s="27" t="s">
        <v>133</v>
      </c>
      <c r="AA78" s="27" t="s">
        <v>133</v>
      </c>
      <c r="AB78" s="28" t="s">
        <v>133</v>
      </c>
      <c r="AC78" s="25" t="s">
        <v>39</v>
      </c>
      <c r="AD78" s="25"/>
      <c r="AE78" s="25"/>
      <c r="AF78" s="25"/>
      <c r="AG78" s="25"/>
      <c r="AH78" s="29">
        <v>3000</v>
      </c>
      <c r="AI78" s="29">
        <v>3000</v>
      </c>
      <c r="AJ78" s="29">
        <v>3000</v>
      </c>
      <c r="AK78" s="29">
        <v>3000</v>
      </c>
      <c r="AL78" s="29">
        <v>3000</v>
      </c>
      <c r="AM78" s="29">
        <v>3000</v>
      </c>
      <c r="AN78" s="29">
        <v>3000</v>
      </c>
      <c r="AO78" s="24">
        <v>2.5</v>
      </c>
      <c r="AP78" s="24">
        <v>2.5</v>
      </c>
      <c r="AQ78" s="24">
        <v>2.5</v>
      </c>
      <c r="AR78" s="24">
        <v>2.5</v>
      </c>
      <c r="AS78" s="24">
        <v>2.5</v>
      </c>
      <c r="AT78" s="24">
        <v>2.5</v>
      </c>
      <c r="AU78" s="24">
        <v>2.5</v>
      </c>
      <c r="AV78" s="24">
        <v>2.5</v>
      </c>
      <c r="AW78" s="24">
        <v>2.2000000000000002</v>
      </c>
      <c r="AX78" s="24"/>
      <c r="AY78" s="24"/>
      <c r="AZ78" s="24"/>
      <c r="BA78" s="24"/>
      <c r="BB78" s="24"/>
      <c r="BC78" s="24"/>
      <c r="BD78" s="24"/>
      <c r="BE78" s="23">
        <v>2.5499999999999998</v>
      </c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4">
        <f t="shared" si="2"/>
        <v>2.48</v>
      </c>
      <c r="CD78" s="24"/>
      <c r="CE78" s="24"/>
      <c r="CF78" s="24"/>
      <c r="CG78" s="24"/>
      <c r="CH78" s="24"/>
      <c r="CI78" s="24"/>
      <c r="CJ78" s="24"/>
      <c r="CK78" s="24"/>
      <c r="CL78" s="24">
        <f t="shared" si="6"/>
        <v>7440</v>
      </c>
      <c r="CM78" s="24"/>
      <c r="CN78" s="24"/>
      <c r="CO78" s="24"/>
      <c r="CP78" s="24"/>
      <c r="CQ78" s="24"/>
      <c r="CR78" s="24"/>
      <c r="CS78" s="24"/>
      <c r="CT78" s="24"/>
      <c r="CU78" s="24"/>
      <c r="CV78" s="6"/>
      <c r="CW78" s="6"/>
      <c r="CX78" s="6"/>
      <c r="CY78" s="6"/>
      <c r="CZ78" s="6"/>
      <c r="DA78" s="22">
        <f t="shared" si="4"/>
        <v>9.7894501037256026E-2</v>
      </c>
      <c r="DB78" s="22"/>
      <c r="DC78" s="22"/>
      <c r="DD78" s="22"/>
      <c r="DE78" s="22"/>
      <c r="DF78" s="22"/>
      <c r="DG78" s="22"/>
      <c r="DH78" s="22">
        <f t="shared" si="5"/>
        <v>3.9473589127925819</v>
      </c>
      <c r="DI78" s="22"/>
      <c r="DJ78" s="22"/>
      <c r="DK78" s="22"/>
      <c r="DL78" s="22"/>
      <c r="DM78" s="22"/>
      <c r="DN78" s="22"/>
      <c r="DO78" s="6"/>
      <c r="DP78" s="6"/>
      <c r="DQ78" s="6"/>
      <c r="DR78" s="16"/>
      <c r="DS78" s="16"/>
      <c r="DT78" s="16"/>
      <c r="DU78" s="16"/>
      <c r="DV78" s="16"/>
      <c r="DW78" s="16"/>
      <c r="DX78" s="16"/>
      <c r="DY78" s="18"/>
      <c r="DZ78" s="18"/>
      <c r="EA78" s="18"/>
      <c r="EB78" s="18"/>
      <c r="EC78" s="18"/>
      <c r="ED78" s="18"/>
      <c r="EE78" s="18"/>
      <c r="EF78" s="16"/>
      <c r="EG78" s="16"/>
      <c r="EH78" s="16"/>
      <c r="EI78" s="16"/>
      <c r="EJ78" s="16"/>
      <c r="EK78" s="16"/>
      <c r="EL78" s="16"/>
      <c r="EM78" s="18"/>
      <c r="EN78" s="18"/>
      <c r="EO78" s="18"/>
      <c r="EP78" s="18"/>
      <c r="EQ78" s="18"/>
      <c r="ER78" s="18"/>
      <c r="ES78" s="18"/>
    </row>
    <row r="79" spans="1:149" s="19" customFormat="1" ht="39.950000000000003" customHeight="1" x14ac:dyDescent="0.25">
      <c r="A79" s="25">
        <v>59</v>
      </c>
      <c r="B79" s="25"/>
      <c r="C79" s="25"/>
      <c r="D79" s="25"/>
      <c r="E79" s="25"/>
      <c r="F79" s="25"/>
      <c r="G79" s="26" t="s">
        <v>96</v>
      </c>
      <c r="H79" s="27"/>
      <c r="I79" s="27"/>
      <c r="J79" s="27"/>
      <c r="K79" s="27"/>
      <c r="L79" s="27"/>
      <c r="M79" s="27"/>
      <c r="N79" s="27"/>
      <c r="O79" s="27"/>
      <c r="P79" s="28"/>
      <c r="Q79" s="26" t="s">
        <v>140</v>
      </c>
      <c r="R79" s="27" t="s">
        <v>133</v>
      </c>
      <c r="S79" s="27" t="s">
        <v>133</v>
      </c>
      <c r="T79" s="27" t="s">
        <v>133</v>
      </c>
      <c r="U79" s="27" t="s">
        <v>133</v>
      </c>
      <c r="V79" s="27" t="s">
        <v>133</v>
      </c>
      <c r="W79" s="27" t="s">
        <v>133</v>
      </c>
      <c r="X79" s="27" t="s">
        <v>133</v>
      </c>
      <c r="Y79" s="27" t="s">
        <v>133</v>
      </c>
      <c r="Z79" s="27" t="s">
        <v>133</v>
      </c>
      <c r="AA79" s="27" t="s">
        <v>133</v>
      </c>
      <c r="AB79" s="28" t="s">
        <v>133</v>
      </c>
      <c r="AC79" s="25" t="s">
        <v>39</v>
      </c>
      <c r="AD79" s="25"/>
      <c r="AE79" s="25"/>
      <c r="AF79" s="25"/>
      <c r="AG79" s="25"/>
      <c r="AH79" s="29">
        <v>15000</v>
      </c>
      <c r="AI79" s="29">
        <v>15000</v>
      </c>
      <c r="AJ79" s="29">
        <v>15000</v>
      </c>
      <c r="AK79" s="29">
        <v>15000</v>
      </c>
      <c r="AL79" s="29">
        <v>15000</v>
      </c>
      <c r="AM79" s="29">
        <v>15000</v>
      </c>
      <c r="AN79" s="29">
        <v>15000</v>
      </c>
      <c r="AO79" s="24">
        <v>2.5</v>
      </c>
      <c r="AP79" s="24">
        <v>2.5</v>
      </c>
      <c r="AQ79" s="24">
        <v>2.5</v>
      </c>
      <c r="AR79" s="24">
        <v>2.5</v>
      </c>
      <c r="AS79" s="24">
        <v>2.5</v>
      </c>
      <c r="AT79" s="24">
        <v>2.5</v>
      </c>
      <c r="AU79" s="24">
        <v>2.5</v>
      </c>
      <c r="AV79" s="24">
        <v>2.5</v>
      </c>
      <c r="AW79" s="24">
        <v>1.6</v>
      </c>
      <c r="AX79" s="24"/>
      <c r="AY79" s="24"/>
      <c r="AZ79" s="24"/>
      <c r="BA79" s="24"/>
      <c r="BB79" s="24"/>
      <c r="BC79" s="24"/>
      <c r="BD79" s="24"/>
      <c r="BE79" s="23">
        <v>2.5499999999999998</v>
      </c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4">
        <f t="shared" si="2"/>
        <v>2.42</v>
      </c>
      <c r="CD79" s="24"/>
      <c r="CE79" s="24"/>
      <c r="CF79" s="24"/>
      <c r="CG79" s="24"/>
      <c r="CH79" s="24"/>
      <c r="CI79" s="24"/>
      <c r="CJ79" s="24"/>
      <c r="CK79" s="24"/>
      <c r="CL79" s="24">
        <f t="shared" si="6"/>
        <v>36300</v>
      </c>
      <c r="CM79" s="24"/>
      <c r="CN79" s="24"/>
      <c r="CO79" s="24"/>
      <c r="CP79" s="24"/>
      <c r="CQ79" s="24"/>
      <c r="CR79" s="24"/>
      <c r="CS79" s="24"/>
      <c r="CT79" s="24"/>
      <c r="CU79" s="24"/>
      <c r="CV79" s="6"/>
      <c r="CW79" s="6"/>
      <c r="CX79" s="6"/>
      <c r="CY79" s="6"/>
      <c r="CZ79" s="6"/>
      <c r="DA79" s="22">
        <f t="shared" si="4"/>
        <v>0.28679260799399758</v>
      </c>
      <c r="DB79" s="22"/>
      <c r="DC79" s="22"/>
      <c r="DD79" s="22"/>
      <c r="DE79" s="22"/>
      <c r="DF79" s="22"/>
      <c r="DG79" s="22"/>
      <c r="DH79" s="22">
        <f t="shared" si="5"/>
        <v>11.850934214627999</v>
      </c>
      <c r="DI79" s="22"/>
      <c r="DJ79" s="22"/>
      <c r="DK79" s="22"/>
      <c r="DL79" s="22"/>
      <c r="DM79" s="22"/>
      <c r="DN79" s="22"/>
      <c r="DO79" s="6"/>
      <c r="DP79" s="6"/>
      <c r="DQ79" s="6"/>
      <c r="DR79" s="16"/>
      <c r="DS79" s="16"/>
      <c r="DT79" s="16"/>
      <c r="DU79" s="16"/>
      <c r="DV79" s="16"/>
      <c r="DW79" s="16"/>
      <c r="DX79" s="16"/>
      <c r="DY79" s="18"/>
      <c r="DZ79" s="18"/>
      <c r="EA79" s="18"/>
      <c r="EB79" s="18"/>
      <c r="EC79" s="18"/>
      <c r="ED79" s="18"/>
      <c r="EE79" s="18"/>
      <c r="EF79" s="16"/>
      <c r="EG79" s="16"/>
      <c r="EH79" s="16"/>
      <c r="EI79" s="16"/>
      <c r="EJ79" s="16"/>
      <c r="EK79" s="16"/>
      <c r="EL79" s="16"/>
      <c r="EM79" s="18"/>
      <c r="EN79" s="18"/>
      <c r="EO79" s="18"/>
      <c r="EP79" s="18"/>
      <c r="EQ79" s="18"/>
      <c r="ER79" s="18"/>
      <c r="ES79" s="18"/>
    </row>
    <row r="80" spans="1:149" s="19" customFormat="1" ht="39.950000000000003" customHeight="1" x14ac:dyDescent="0.25">
      <c r="A80" s="25">
        <v>60</v>
      </c>
      <c r="B80" s="25"/>
      <c r="C80" s="25"/>
      <c r="D80" s="25"/>
      <c r="E80" s="25"/>
      <c r="F80" s="25"/>
      <c r="G80" s="26" t="s">
        <v>97</v>
      </c>
      <c r="H80" s="27"/>
      <c r="I80" s="27"/>
      <c r="J80" s="27"/>
      <c r="K80" s="27"/>
      <c r="L80" s="27"/>
      <c r="M80" s="27"/>
      <c r="N80" s="27"/>
      <c r="O80" s="27"/>
      <c r="P80" s="28"/>
      <c r="Q80" s="26" t="s">
        <v>140</v>
      </c>
      <c r="R80" s="27" t="s">
        <v>133</v>
      </c>
      <c r="S80" s="27" t="s">
        <v>133</v>
      </c>
      <c r="T80" s="27" t="s">
        <v>133</v>
      </c>
      <c r="U80" s="27" t="s">
        <v>133</v>
      </c>
      <c r="V80" s="27" t="s">
        <v>133</v>
      </c>
      <c r="W80" s="27" t="s">
        <v>133</v>
      </c>
      <c r="X80" s="27" t="s">
        <v>133</v>
      </c>
      <c r="Y80" s="27" t="s">
        <v>133</v>
      </c>
      <c r="Z80" s="27" t="s">
        <v>133</v>
      </c>
      <c r="AA80" s="27" t="s">
        <v>133</v>
      </c>
      <c r="AB80" s="28" t="s">
        <v>133</v>
      </c>
      <c r="AC80" s="25" t="s">
        <v>39</v>
      </c>
      <c r="AD80" s="25"/>
      <c r="AE80" s="25"/>
      <c r="AF80" s="25"/>
      <c r="AG80" s="25"/>
      <c r="AH80" s="29">
        <v>10000</v>
      </c>
      <c r="AI80" s="29">
        <v>10000</v>
      </c>
      <c r="AJ80" s="29">
        <v>10000</v>
      </c>
      <c r="AK80" s="29">
        <v>10000</v>
      </c>
      <c r="AL80" s="29">
        <v>10000</v>
      </c>
      <c r="AM80" s="29">
        <v>10000</v>
      </c>
      <c r="AN80" s="29">
        <v>10000</v>
      </c>
      <c r="AO80" s="24">
        <v>2.5</v>
      </c>
      <c r="AP80" s="24">
        <v>2.5</v>
      </c>
      <c r="AQ80" s="24">
        <v>2.5</v>
      </c>
      <c r="AR80" s="24">
        <v>2.5</v>
      </c>
      <c r="AS80" s="24">
        <v>2.5</v>
      </c>
      <c r="AT80" s="24">
        <v>2.5</v>
      </c>
      <c r="AU80" s="24">
        <v>2.5</v>
      </c>
      <c r="AV80" s="24">
        <v>2.5</v>
      </c>
      <c r="AW80" s="24">
        <v>1.7</v>
      </c>
      <c r="AX80" s="24"/>
      <c r="AY80" s="24"/>
      <c r="AZ80" s="24"/>
      <c r="BA80" s="24"/>
      <c r="BB80" s="24"/>
      <c r="BC80" s="24"/>
      <c r="BD80" s="24"/>
      <c r="BE80" s="23">
        <v>2.5499999999999998</v>
      </c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4">
        <f t="shared" si="2"/>
        <v>2.4300000000000002</v>
      </c>
      <c r="CD80" s="24"/>
      <c r="CE80" s="24"/>
      <c r="CF80" s="24"/>
      <c r="CG80" s="24"/>
      <c r="CH80" s="24"/>
      <c r="CI80" s="24"/>
      <c r="CJ80" s="24"/>
      <c r="CK80" s="24"/>
      <c r="CL80" s="24">
        <f t="shared" si="6"/>
        <v>24300</v>
      </c>
      <c r="CM80" s="24"/>
      <c r="CN80" s="24"/>
      <c r="CO80" s="24"/>
      <c r="CP80" s="24"/>
      <c r="CQ80" s="24"/>
      <c r="CR80" s="24"/>
      <c r="CS80" s="24"/>
      <c r="CT80" s="24"/>
      <c r="CU80" s="24"/>
      <c r="CV80" s="6"/>
      <c r="CW80" s="6"/>
      <c r="CX80" s="6"/>
      <c r="CY80" s="6"/>
      <c r="CZ80" s="6"/>
      <c r="DA80" s="22">
        <f t="shared" si="4"/>
        <v>0.25522321385189262</v>
      </c>
      <c r="DB80" s="22"/>
      <c r="DC80" s="22"/>
      <c r="DD80" s="22"/>
      <c r="DE80" s="22"/>
      <c r="DF80" s="22"/>
      <c r="DG80" s="22"/>
      <c r="DH80" s="22">
        <f t="shared" si="5"/>
        <v>10.503012915715745</v>
      </c>
      <c r="DI80" s="22"/>
      <c r="DJ80" s="22"/>
      <c r="DK80" s="22"/>
      <c r="DL80" s="22"/>
      <c r="DM80" s="22"/>
      <c r="DN80" s="22"/>
      <c r="DO80" s="6"/>
      <c r="DP80" s="6"/>
      <c r="DQ80" s="6"/>
      <c r="DR80" s="16"/>
      <c r="DS80" s="16"/>
      <c r="DT80" s="16"/>
      <c r="DU80" s="16"/>
      <c r="DV80" s="16"/>
      <c r="DW80" s="16"/>
      <c r="DX80" s="16"/>
      <c r="DY80" s="18"/>
      <c r="DZ80" s="18"/>
      <c r="EA80" s="18"/>
      <c r="EB80" s="18"/>
      <c r="EC80" s="18"/>
      <c r="ED80" s="18"/>
      <c r="EE80" s="18"/>
      <c r="EF80" s="16"/>
      <c r="EG80" s="16"/>
      <c r="EH80" s="16"/>
      <c r="EI80" s="16"/>
      <c r="EJ80" s="16"/>
      <c r="EK80" s="16"/>
      <c r="EL80" s="16"/>
      <c r="EM80" s="18"/>
      <c r="EN80" s="18"/>
      <c r="EO80" s="18"/>
      <c r="EP80" s="18"/>
      <c r="EQ80" s="18"/>
      <c r="ER80" s="18"/>
      <c r="ES80" s="18"/>
    </row>
    <row r="81" spans="1:149" s="19" customFormat="1" ht="39.950000000000003" customHeight="1" x14ac:dyDescent="0.25">
      <c r="A81" s="25">
        <v>61</v>
      </c>
      <c r="B81" s="25"/>
      <c r="C81" s="25"/>
      <c r="D81" s="25"/>
      <c r="E81" s="25"/>
      <c r="F81" s="25"/>
      <c r="G81" s="26" t="s">
        <v>98</v>
      </c>
      <c r="H81" s="27"/>
      <c r="I81" s="27"/>
      <c r="J81" s="27"/>
      <c r="K81" s="27"/>
      <c r="L81" s="27"/>
      <c r="M81" s="27"/>
      <c r="N81" s="27"/>
      <c r="O81" s="27"/>
      <c r="P81" s="28"/>
      <c r="Q81" s="26" t="s">
        <v>141</v>
      </c>
      <c r="R81" s="27" t="s">
        <v>134</v>
      </c>
      <c r="S81" s="27" t="s">
        <v>134</v>
      </c>
      <c r="T81" s="27" t="s">
        <v>134</v>
      </c>
      <c r="U81" s="27" t="s">
        <v>134</v>
      </c>
      <c r="V81" s="27" t="s">
        <v>134</v>
      </c>
      <c r="W81" s="27" t="s">
        <v>134</v>
      </c>
      <c r="X81" s="27" t="s">
        <v>134</v>
      </c>
      <c r="Y81" s="27" t="s">
        <v>134</v>
      </c>
      <c r="Z81" s="27" t="s">
        <v>134</v>
      </c>
      <c r="AA81" s="27" t="s">
        <v>134</v>
      </c>
      <c r="AB81" s="28" t="s">
        <v>134</v>
      </c>
      <c r="AC81" s="25" t="s">
        <v>39</v>
      </c>
      <c r="AD81" s="25"/>
      <c r="AE81" s="25"/>
      <c r="AF81" s="25"/>
      <c r="AG81" s="25"/>
      <c r="AH81" s="29">
        <v>10000</v>
      </c>
      <c r="AI81" s="29">
        <v>10000</v>
      </c>
      <c r="AJ81" s="29">
        <v>10000</v>
      </c>
      <c r="AK81" s="29">
        <v>10000</v>
      </c>
      <c r="AL81" s="29">
        <v>10000</v>
      </c>
      <c r="AM81" s="29">
        <v>10000</v>
      </c>
      <c r="AN81" s="29">
        <v>10000</v>
      </c>
      <c r="AO81" s="24">
        <v>2.5</v>
      </c>
      <c r="AP81" s="24">
        <v>2.5</v>
      </c>
      <c r="AQ81" s="24">
        <v>2.5</v>
      </c>
      <c r="AR81" s="24">
        <v>2.5</v>
      </c>
      <c r="AS81" s="24">
        <v>2.5</v>
      </c>
      <c r="AT81" s="24">
        <v>2.5</v>
      </c>
      <c r="AU81" s="24">
        <v>2.5</v>
      </c>
      <c r="AV81" s="24">
        <v>2.5</v>
      </c>
      <c r="AW81" s="24">
        <v>2.4</v>
      </c>
      <c r="AX81" s="24"/>
      <c r="AY81" s="24"/>
      <c r="AZ81" s="24"/>
      <c r="BA81" s="24"/>
      <c r="BB81" s="24"/>
      <c r="BC81" s="24"/>
      <c r="BD81" s="24"/>
      <c r="BE81" s="23">
        <v>2.5499999999999998</v>
      </c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4">
        <f t="shared" si="2"/>
        <v>2.5</v>
      </c>
      <c r="CD81" s="24"/>
      <c r="CE81" s="24"/>
      <c r="CF81" s="24"/>
      <c r="CG81" s="24"/>
      <c r="CH81" s="24"/>
      <c r="CI81" s="24"/>
      <c r="CJ81" s="24"/>
      <c r="CK81" s="24"/>
      <c r="CL81" s="24">
        <f t="shared" si="6"/>
        <v>25000</v>
      </c>
      <c r="CM81" s="24"/>
      <c r="CN81" s="24"/>
      <c r="CO81" s="24"/>
      <c r="CP81" s="24"/>
      <c r="CQ81" s="24"/>
      <c r="CR81" s="24"/>
      <c r="CS81" s="24"/>
      <c r="CT81" s="24"/>
      <c r="CU81" s="24"/>
      <c r="CV81" s="6"/>
      <c r="CW81" s="6"/>
      <c r="CX81" s="6"/>
      <c r="CY81" s="6"/>
      <c r="CZ81" s="6"/>
      <c r="DA81" s="22">
        <f t="shared" si="4"/>
        <v>3.6893239368631085E-2</v>
      </c>
      <c r="DB81" s="22"/>
      <c r="DC81" s="22"/>
      <c r="DD81" s="22"/>
      <c r="DE81" s="22"/>
      <c r="DF81" s="22"/>
      <c r="DG81" s="22"/>
      <c r="DH81" s="22">
        <f t="shared" si="5"/>
        <v>1.4757295747452432</v>
      </c>
      <c r="DI81" s="22"/>
      <c r="DJ81" s="22"/>
      <c r="DK81" s="22"/>
      <c r="DL81" s="22"/>
      <c r="DM81" s="22"/>
      <c r="DN81" s="22"/>
      <c r="DO81" s="6"/>
      <c r="DP81" s="6"/>
      <c r="DQ81" s="6"/>
      <c r="DR81" s="16"/>
      <c r="DS81" s="16"/>
      <c r="DT81" s="16"/>
      <c r="DU81" s="16"/>
      <c r="DV81" s="16"/>
      <c r="DW81" s="16"/>
      <c r="DX81" s="16"/>
      <c r="DY81" s="18"/>
      <c r="DZ81" s="18"/>
      <c r="EA81" s="18"/>
      <c r="EB81" s="18"/>
      <c r="EC81" s="18"/>
      <c r="ED81" s="18"/>
      <c r="EE81" s="18"/>
      <c r="EF81" s="16"/>
      <c r="EG81" s="16"/>
      <c r="EH81" s="16"/>
      <c r="EI81" s="16"/>
      <c r="EJ81" s="16"/>
      <c r="EK81" s="16"/>
      <c r="EL81" s="16"/>
      <c r="EM81" s="18"/>
      <c r="EN81" s="18"/>
      <c r="EO81" s="18"/>
      <c r="EP81" s="18"/>
      <c r="EQ81" s="18"/>
      <c r="ER81" s="18"/>
      <c r="ES81" s="18"/>
    </row>
    <row r="82" spans="1:149" s="17" customFormat="1" ht="39.950000000000003" customHeight="1" x14ac:dyDescent="0.25">
      <c r="A82" s="25">
        <v>62</v>
      </c>
      <c r="B82" s="25"/>
      <c r="C82" s="25"/>
      <c r="D82" s="25"/>
      <c r="E82" s="25"/>
      <c r="F82" s="25"/>
      <c r="G82" s="26" t="s">
        <v>99</v>
      </c>
      <c r="H82" s="27"/>
      <c r="I82" s="27"/>
      <c r="J82" s="27"/>
      <c r="K82" s="27"/>
      <c r="L82" s="27"/>
      <c r="M82" s="27"/>
      <c r="N82" s="27"/>
      <c r="O82" s="27"/>
      <c r="P82" s="28"/>
      <c r="Q82" s="26" t="s">
        <v>141</v>
      </c>
      <c r="R82" s="27" t="s">
        <v>134</v>
      </c>
      <c r="S82" s="27" t="s">
        <v>134</v>
      </c>
      <c r="T82" s="27" t="s">
        <v>134</v>
      </c>
      <c r="U82" s="27" t="s">
        <v>134</v>
      </c>
      <c r="V82" s="27" t="s">
        <v>134</v>
      </c>
      <c r="W82" s="27" t="s">
        <v>134</v>
      </c>
      <c r="X82" s="27" t="s">
        <v>134</v>
      </c>
      <c r="Y82" s="27" t="s">
        <v>134</v>
      </c>
      <c r="Z82" s="27" t="s">
        <v>134</v>
      </c>
      <c r="AA82" s="27" t="s">
        <v>134</v>
      </c>
      <c r="AB82" s="28" t="s">
        <v>134</v>
      </c>
      <c r="AC82" s="25" t="s">
        <v>39</v>
      </c>
      <c r="AD82" s="25"/>
      <c r="AE82" s="25"/>
      <c r="AF82" s="25"/>
      <c r="AG82" s="25"/>
      <c r="AH82" s="29">
        <v>5000</v>
      </c>
      <c r="AI82" s="29">
        <v>5000</v>
      </c>
      <c r="AJ82" s="29">
        <v>5000</v>
      </c>
      <c r="AK82" s="29">
        <v>5000</v>
      </c>
      <c r="AL82" s="29">
        <v>5000</v>
      </c>
      <c r="AM82" s="29">
        <v>5000</v>
      </c>
      <c r="AN82" s="29">
        <v>5000</v>
      </c>
      <c r="AO82" s="24">
        <v>32</v>
      </c>
      <c r="AP82" s="24">
        <v>32</v>
      </c>
      <c r="AQ82" s="24">
        <v>32</v>
      </c>
      <c r="AR82" s="24">
        <v>32</v>
      </c>
      <c r="AS82" s="24">
        <v>32</v>
      </c>
      <c r="AT82" s="24">
        <v>32</v>
      </c>
      <c r="AU82" s="24">
        <v>32</v>
      </c>
      <c r="AV82" s="24">
        <v>32</v>
      </c>
      <c r="AW82" s="24">
        <v>56</v>
      </c>
      <c r="AX82" s="24"/>
      <c r="AY82" s="24"/>
      <c r="AZ82" s="24"/>
      <c r="BA82" s="24"/>
      <c r="BB82" s="24"/>
      <c r="BC82" s="24"/>
      <c r="BD82" s="24"/>
      <c r="BE82" s="23">
        <v>32.5</v>
      </c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4">
        <f t="shared" si="2"/>
        <v>34.450000000000003</v>
      </c>
      <c r="CD82" s="24"/>
      <c r="CE82" s="24"/>
      <c r="CF82" s="24"/>
      <c r="CG82" s="24"/>
      <c r="CH82" s="24"/>
      <c r="CI82" s="24"/>
      <c r="CJ82" s="24"/>
      <c r="CK82" s="24"/>
      <c r="CL82" s="24">
        <f t="shared" si="6"/>
        <v>172250</v>
      </c>
      <c r="CM82" s="24"/>
      <c r="CN82" s="24"/>
      <c r="CO82" s="24"/>
      <c r="CP82" s="24"/>
      <c r="CQ82" s="24"/>
      <c r="CR82" s="24"/>
      <c r="CS82" s="24"/>
      <c r="CT82" s="24"/>
      <c r="CU82" s="24"/>
      <c r="CV82" s="6"/>
      <c r="CW82" s="6"/>
      <c r="CX82" s="6"/>
      <c r="CY82" s="6"/>
      <c r="CZ82" s="6"/>
      <c r="DA82" s="22">
        <f t="shared" si="0"/>
        <v>7.5735284599276032</v>
      </c>
      <c r="DB82" s="22"/>
      <c r="DC82" s="22"/>
      <c r="DD82" s="22"/>
      <c r="DE82" s="22"/>
      <c r="DF82" s="22"/>
      <c r="DG82" s="22"/>
      <c r="DH82" s="22">
        <f t="shared" si="1"/>
        <v>21.98411744536314</v>
      </c>
      <c r="DI82" s="22"/>
      <c r="DJ82" s="22"/>
      <c r="DK82" s="22"/>
      <c r="DL82" s="22"/>
      <c r="DM82" s="22"/>
      <c r="DN82" s="22"/>
      <c r="DO82" s="6"/>
      <c r="DP82" s="6"/>
      <c r="DQ82" s="6"/>
      <c r="DR82" s="16"/>
      <c r="DS82" s="16"/>
      <c r="DT82" s="16"/>
      <c r="DU82" s="16"/>
      <c r="DV82" s="16"/>
      <c r="DW82" s="16"/>
      <c r="DX82" s="16"/>
      <c r="DY82" s="15"/>
      <c r="DZ82" s="15"/>
      <c r="EA82" s="15"/>
      <c r="EB82" s="15"/>
      <c r="EC82" s="15"/>
      <c r="ED82" s="15"/>
      <c r="EE82" s="15"/>
      <c r="EF82" s="16"/>
      <c r="EG82" s="16"/>
      <c r="EH82" s="16"/>
      <c r="EI82" s="16"/>
      <c r="EJ82" s="16"/>
      <c r="EK82" s="16"/>
      <c r="EL82" s="16"/>
      <c r="EM82" s="15"/>
      <c r="EN82" s="15"/>
      <c r="EO82" s="15"/>
      <c r="EP82" s="15"/>
      <c r="EQ82" s="15"/>
      <c r="ER82" s="15"/>
      <c r="ES82" s="15"/>
    </row>
    <row r="83" spans="1:149" ht="39.950000000000003" customHeight="1" x14ac:dyDescent="0.25">
      <c r="A83" s="25">
        <v>63</v>
      </c>
      <c r="B83" s="25"/>
      <c r="C83" s="25"/>
      <c r="D83" s="25"/>
      <c r="E83" s="25"/>
      <c r="F83" s="25"/>
      <c r="G83" s="26" t="s">
        <v>100</v>
      </c>
      <c r="H83" s="27"/>
      <c r="I83" s="27"/>
      <c r="J83" s="27"/>
      <c r="K83" s="27"/>
      <c r="L83" s="27"/>
      <c r="M83" s="27"/>
      <c r="N83" s="27"/>
      <c r="O83" s="27"/>
      <c r="P83" s="28"/>
      <c r="Q83" s="26" t="s">
        <v>141</v>
      </c>
      <c r="R83" s="27" t="s">
        <v>134</v>
      </c>
      <c r="S83" s="27" t="s">
        <v>134</v>
      </c>
      <c r="T83" s="27" t="s">
        <v>134</v>
      </c>
      <c r="U83" s="27" t="s">
        <v>134</v>
      </c>
      <c r="V83" s="27" t="s">
        <v>134</v>
      </c>
      <c r="W83" s="27" t="s">
        <v>134</v>
      </c>
      <c r="X83" s="27" t="s">
        <v>134</v>
      </c>
      <c r="Y83" s="27" t="s">
        <v>134</v>
      </c>
      <c r="Z83" s="27" t="s">
        <v>134</v>
      </c>
      <c r="AA83" s="27" t="s">
        <v>134</v>
      </c>
      <c r="AB83" s="28" t="s">
        <v>134</v>
      </c>
      <c r="AC83" s="25" t="s">
        <v>39</v>
      </c>
      <c r="AD83" s="25"/>
      <c r="AE83" s="25"/>
      <c r="AF83" s="25"/>
      <c r="AG83" s="25"/>
      <c r="AH83" s="29">
        <v>5000</v>
      </c>
      <c r="AI83" s="29">
        <v>5000</v>
      </c>
      <c r="AJ83" s="29">
        <v>5000</v>
      </c>
      <c r="AK83" s="29">
        <v>5000</v>
      </c>
      <c r="AL83" s="29">
        <v>5000</v>
      </c>
      <c r="AM83" s="29">
        <v>5000</v>
      </c>
      <c r="AN83" s="29">
        <v>5000</v>
      </c>
      <c r="AO83" s="24">
        <v>100</v>
      </c>
      <c r="AP83" s="24">
        <v>100</v>
      </c>
      <c r="AQ83" s="24">
        <v>100</v>
      </c>
      <c r="AR83" s="24">
        <v>100</v>
      </c>
      <c r="AS83" s="24">
        <v>100</v>
      </c>
      <c r="AT83" s="24">
        <v>100</v>
      </c>
      <c r="AU83" s="24">
        <v>100</v>
      </c>
      <c r="AV83" s="24">
        <v>100</v>
      </c>
      <c r="AW83" s="24">
        <v>100</v>
      </c>
      <c r="AX83" s="24"/>
      <c r="AY83" s="24"/>
      <c r="AZ83" s="24"/>
      <c r="BA83" s="24"/>
      <c r="BB83" s="24"/>
      <c r="BC83" s="24"/>
      <c r="BD83" s="24"/>
      <c r="BE83" s="23">
        <v>120</v>
      </c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4">
        <f t="shared" si="2"/>
        <v>102</v>
      </c>
      <c r="CD83" s="24"/>
      <c r="CE83" s="24"/>
      <c r="CF83" s="24"/>
      <c r="CG83" s="24"/>
      <c r="CH83" s="24"/>
      <c r="CI83" s="24"/>
      <c r="CJ83" s="24"/>
      <c r="CK83" s="24"/>
      <c r="CL83" s="24">
        <f t="shared" si="6"/>
        <v>510000</v>
      </c>
      <c r="CM83" s="24"/>
      <c r="CN83" s="24"/>
      <c r="CO83" s="24"/>
      <c r="CP83" s="24"/>
      <c r="CQ83" s="24"/>
      <c r="CR83" s="24"/>
      <c r="CS83" s="24"/>
      <c r="CT83" s="24"/>
      <c r="CU83" s="24"/>
      <c r="DA83" s="22">
        <f t="shared" ref="DA83:DA113" si="7">STDEVA(AO83:CB83)</f>
        <v>6.324555320336759</v>
      </c>
      <c r="DB83" s="22"/>
      <c r="DC83" s="22"/>
      <c r="DD83" s="22"/>
      <c r="DE83" s="22"/>
      <c r="DF83" s="22"/>
      <c r="DG83" s="22"/>
      <c r="DH83" s="22">
        <f t="shared" ref="DH83:DH113" si="8">DA83/CC83*100</f>
        <v>6.2005444317027054</v>
      </c>
      <c r="DI83" s="22"/>
      <c r="DJ83" s="22"/>
      <c r="DK83" s="22"/>
      <c r="DL83" s="22"/>
      <c r="DM83" s="22"/>
      <c r="DN83" s="2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</row>
    <row r="84" spans="1:149" s="20" customFormat="1" ht="39.950000000000003" customHeight="1" x14ac:dyDescent="0.25">
      <c r="A84" s="25">
        <v>64</v>
      </c>
      <c r="B84" s="25"/>
      <c r="C84" s="25"/>
      <c r="D84" s="25"/>
      <c r="E84" s="25"/>
      <c r="F84" s="25"/>
      <c r="G84" s="26" t="s">
        <v>101</v>
      </c>
      <c r="H84" s="27"/>
      <c r="I84" s="27"/>
      <c r="J84" s="27"/>
      <c r="K84" s="27"/>
      <c r="L84" s="27"/>
      <c r="M84" s="27"/>
      <c r="N84" s="27"/>
      <c r="O84" s="27"/>
      <c r="P84" s="28"/>
      <c r="Q84" s="26" t="s">
        <v>141</v>
      </c>
      <c r="R84" s="27" t="s">
        <v>134</v>
      </c>
      <c r="S84" s="27" t="s">
        <v>134</v>
      </c>
      <c r="T84" s="27" t="s">
        <v>134</v>
      </c>
      <c r="U84" s="27" t="s">
        <v>134</v>
      </c>
      <c r="V84" s="27" t="s">
        <v>134</v>
      </c>
      <c r="W84" s="27" t="s">
        <v>134</v>
      </c>
      <c r="X84" s="27" t="s">
        <v>134</v>
      </c>
      <c r="Y84" s="27" t="s">
        <v>134</v>
      </c>
      <c r="Z84" s="27" t="s">
        <v>134</v>
      </c>
      <c r="AA84" s="27" t="s">
        <v>134</v>
      </c>
      <c r="AB84" s="28" t="s">
        <v>134</v>
      </c>
      <c r="AC84" s="25" t="s">
        <v>39</v>
      </c>
      <c r="AD84" s="25"/>
      <c r="AE84" s="25"/>
      <c r="AF84" s="25"/>
      <c r="AG84" s="25"/>
      <c r="AH84" s="29">
        <v>5000</v>
      </c>
      <c r="AI84" s="29">
        <v>5000</v>
      </c>
      <c r="AJ84" s="29">
        <v>5000</v>
      </c>
      <c r="AK84" s="29">
        <v>5000</v>
      </c>
      <c r="AL84" s="29">
        <v>5000</v>
      </c>
      <c r="AM84" s="29">
        <v>5000</v>
      </c>
      <c r="AN84" s="29">
        <v>5000</v>
      </c>
      <c r="AO84" s="24">
        <v>1.3</v>
      </c>
      <c r="AP84" s="24">
        <v>1.3</v>
      </c>
      <c r="AQ84" s="24">
        <v>1.3</v>
      </c>
      <c r="AR84" s="24">
        <v>1.3</v>
      </c>
      <c r="AS84" s="24">
        <v>1.3</v>
      </c>
      <c r="AT84" s="24">
        <v>1.3</v>
      </c>
      <c r="AU84" s="24">
        <v>1.3</v>
      </c>
      <c r="AV84" s="24">
        <v>1.3</v>
      </c>
      <c r="AW84" s="30">
        <v>0.95</v>
      </c>
      <c r="AX84" s="31"/>
      <c r="AY84" s="31"/>
      <c r="AZ84" s="31"/>
      <c r="BA84" s="31"/>
      <c r="BB84" s="31"/>
      <c r="BC84" s="31"/>
      <c r="BD84" s="32"/>
      <c r="BE84" s="33">
        <v>1.4</v>
      </c>
      <c r="BF84" s="34"/>
      <c r="BG84" s="34"/>
      <c r="BH84" s="34"/>
      <c r="BI84" s="34"/>
      <c r="BJ84" s="34"/>
      <c r="BK84" s="34"/>
      <c r="BL84" s="35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4">
        <f t="shared" ref="CC84:CC109" si="9">ROUND(AVERAGE(AO84:CB84),2)</f>
        <v>1.28</v>
      </c>
      <c r="CD84" s="24"/>
      <c r="CE84" s="24"/>
      <c r="CF84" s="24"/>
      <c r="CG84" s="24"/>
      <c r="CH84" s="24"/>
      <c r="CI84" s="24"/>
      <c r="CJ84" s="24"/>
      <c r="CK84" s="24"/>
      <c r="CL84" s="24">
        <f t="shared" ref="CL84:CL109" si="10">$AH84*CC84</f>
        <v>6400</v>
      </c>
      <c r="CM84" s="24"/>
      <c r="CN84" s="24"/>
      <c r="CO84" s="24"/>
      <c r="CP84" s="24"/>
      <c r="CQ84" s="24"/>
      <c r="CR84" s="24"/>
      <c r="CS84" s="24"/>
      <c r="CT84" s="24"/>
      <c r="CU84" s="24"/>
      <c r="CV84" s="6"/>
      <c r="CW84" s="6"/>
      <c r="CX84" s="6"/>
      <c r="CY84" s="6"/>
      <c r="CZ84" s="6"/>
      <c r="DA84" s="22">
        <f t="shared" ref="DA84:DA109" si="11">STDEVA(AO84:CB84)</f>
        <v>0.11843892002959915</v>
      </c>
      <c r="DB84" s="22"/>
      <c r="DC84" s="22"/>
      <c r="DD84" s="22"/>
      <c r="DE84" s="22"/>
      <c r="DF84" s="22"/>
      <c r="DG84" s="22"/>
      <c r="DH84" s="22">
        <f t="shared" ref="DH84:DH109" si="12">DA84/CC84*100</f>
        <v>9.2530406273124317</v>
      </c>
      <c r="DI84" s="22"/>
      <c r="DJ84" s="22"/>
      <c r="DK84" s="22"/>
      <c r="DL84" s="22"/>
      <c r="DM84" s="22"/>
      <c r="DN84" s="22"/>
      <c r="DO84" s="6"/>
      <c r="DP84" s="6"/>
      <c r="DQ84" s="6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</row>
    <row r="85" spans="1:149" s="20" customFormat="1" ht="51" customHeight="1" x14ac:dyDescent="0.25">
      <c r="A85" s="25">
        <v>65</v>
      </c>
      <c r="B85" s="25"/>
      <c r="C85" s="25"/>
      <c r="D85" s="25"/>
      <c r="E85" s="25"/>
      <c r="F85" s="25"/>
      <c r="G85" s="26" t="s">
        <v>102</v>
      </c>
      <c r="H85" s="27"/>
      <c r="I85" s="27"/>
      <c r="J85" s="27"/>
      <c r="K85" s="27"/>
      <c r="L85" s="27"/>
      <c r="M85" s="27"/>
      <c r="N85" s="27"/>
      <c r="O85" s="27"/>
      <c r="P85" s="28"/>
      <c r="Q85" s="26" t="s">
        <v>141</v>
      </c>
      <c r="R85" s="27" t="s">
        <v>134</v>
      </c>
      <c r="S85" s="27" t="s">
        <v>134</v>
      </c>
      <c r="T85" s="27" t="s">
        <v>134</v>
      </c>
      <c r="U85" s="27" t="s">
        <v>134</v>
      </c>
      <c r="V85" s="27" t="s">
        <v>134</v>
      </c>
      <c r="W85" s="27" t="s">
        <v>134</v>
      </c>
      <c r="X85" s="27" t="s">
        <v>134</v>
      </c>
      <c r="Y85" s="27" t="s">
        <v>134</v>
      </c>
      <c r="Z85" s="27" t="s">
        <v>134</v>
      </c>
      <c r="AA85" s="27" t="s">
        <v>134</v>
      </c>
      <c r="AB85" s="28" t="s">
        <v>134</v>
      </c>
      <c r="AC85" s="25" t="s">
        <v>39</v>
      </c>
      <c r="AD85" s="25"/>
      <c r="AE85" s="25"/>
      <c r="AF85" s="25"/>
      <c r="AG85" s="25"/>
      <c r="AH85" s="29">
        <v>6000</v>
      </c>
      <c r="AI85" s="29">
        <v>6000</v>
      </c>
      <c r="AJ85" s="29">
        <v>6000</v>
      </c>
      <c r="AK85" s="29">
        <v>6000</v>
      </c>
      <c r="AL85" s="29">
        <v>6000</v>
      </c>
      <c r="AM85" s="29">
        <v>6000</v>
      </c>
      <c r="AN85" s="29">
        <v>6000</v>
      </c>
      <c r="AO85" s="24">
        <v>1.3</v>
      </c>
      <c r="AP85" s="24">
        <v>1.3</v>
      </c>
      <c r="AQ85" s="24">
        <v>1.3</v>
      </c>
      <c r="AR85" s="24">
        <v>1.3</v>
      </c>
      <c r="AS85" s="24">
        <v>1.3</v>
      </c>
      <c r="AT85" s="24">
        <v>1.3</v>
      </c>
      <c r="AU85" s="24">
        <v>1.3</v>
      </c>
      <c r="AV85" s="24">
        <v>1.3</v>
      </c>
      <c r="AW85" s="30">
        <v>0.95</v>
      </c>
      <c r="AX85" s="31"/>
      <c r="AY85" s="31"/>
      <c r="AZ85" s="31"/>
      <c r="BA85" s="31"/>
      <c r="BB85" s="31"/>
      <c r="BC85" s="31"/>
      <c r="BD85" s="32"/>
      <c r="BE85" s="33">
        <v>1.4</v>
      </c>
      <c r="BF85" s="34"/>
      <c r="BG85" s="34"/>
      <c r="BH85" s="34"/>
      <c r="BI85" s="34"/>
      <c r="BJ85" s="34"/>
      <c r="BK85" s="34"/>
      <c r="BL85" s="35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4">
        <f t="shared" si="9"/>
        <v>1.28</v>
      </c>
      <c r="CD85" s="24"/>
      <c r="CE85" s="24"/>
      <c r="CF85" s="24"/>
      <c r="CG85" s="24"/>
      <c r="CH85" s="24"/>
      <c r="CI85" s="24"/>
      <c r="CJ85" s="24"/>
      <c r="CK85" s="24"/>
      <c r="CL85" s="24">
        <f t="shared" si="10"/>
        <v>7680</v>
      </c>
      <c r="CM85" s="24"/>
      <c r="CN85" s="24"/>
      <c r="CO85" s="24"/>
      <c r="CP85" s="24"/>
      <c r="CQ85" s="24"/>
      <c r="CR85" s="24"/>
      <c r="CS85" s="24"/>
      <c r="CT85" s="24"/>
      <c r="CU85" s="24"/>
      <c r="CV85" s="6"/>
      <c r="CW85" s="6"/>
      <c r="CX85" s="6"/>
      <c r="CY85" s="6"/>
      <c r="CZ85" s="6"/>
      <c r="DA85" s="22">
        <f t="shared" si="11"/>
        <v>0.11843892002959915</v>
      </c>
      <c r="DB85" s="22"/>
      <c r="DC85" s="22"/>
      <c r="DD85" s="22"/>
      <c r="DE85" s="22"/>
      <c r="DF85" s="22"/>
      <c r="DG85" s="22"/>
      <c r="DH85" s="22">
        <f t="shared" si="12"/>
        <v>9.2530406273124317</v>
      </c>
      <c r="DI85" s="22"/>
      <c r="DJ85" s="22"/>
      <c r="DK85" s="22"/>
      <c r="DL85" s="22"/>
      <c r="DM85" s="22"/>
      <c r="DN85" s="22"/>
      <c r="DO85" s="6"/>
      <c r="DP85" s="6"/>
      <c r="DQ85" s="6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</row>
    <row r="86" spans="1:149" s="20" customFormat="1" ht="39.950000000000003" customHeight="1" x14ac:dyDescent="0.25">
      <c r="A86" s="25">
        <v>66</v>
      </c>
      <c r="B86" s="25"/>
      <c r="C86" s="25"/>
      <c r="D86" s="25"/>
      <c r="E86" s="25"/>
      <c r="F86" s="25"/>
      <c r="G86" s="26" t="s">
        <v>103</v>
      </c>
      <c r="H86" s="27"/>
      <c r="I86" s="27"/>
      <c r="J86" s="27"/>
      <c r="K86" s="27"/>
      <c r="L86" s="27"/>
      <c r="M86" s="27"/>
      <c r="N86" s="27"/>
      <c r="O86" s="27"/>
      <c r="P86" s="28"/>
      <c r="Q86" s="26" t="s">
        <v>141</v>
      </c>
      <c r="R86" s="27" t="s">
        <v>134</v>
      </c>
      <c r="S86" s="27" t="s">
        <v>134</v>
      </c>
      <c r="T86" s="27" t="s">
        <v>134</v>
      </c>
      <c r="U86" s="27" t="s">
        <v>134</v>
      </c>
      <c r="V86" s="27" t="s">
        <v>134</v>
      </c>
      <c r="W86" s="27" t="s">
        <v>134</v>
      </c>
      <c r="X86" s="27" t="s">
        <v>134</v>
      </c>
      <c r="Y86" s="27" t="s">
        <v>134</v>
      </c>
      <c r="Z86" s="27" t="s">
        <v>134</v>
      </c>
      <c r="AA86" s="27" t="s">
        <v>134</v>
      </c>
      <c r="AB86" s="28" t="s">
        <v>134</v>
      </c>
      <c r="AC86" s="25" t="s">
        <v>39</v>
      </c>
      <c r="AD86" s="25"/>
      <c r="AE86" s="25"/>
      <c r="AF86" s="25"/>
      <c r="AG86" s="25"/>
      <c r="AH86" s="29">
        <v>4000</v>
      </c>
      <c r="AI86" s="29">
        <v>4000</v>
      </c>
      <c r="AJ86" s="29">
        <v>4000</v>
      </c>
      <c r="AK86" s="29">
        <v>4000</v>
      </c>
      <c r="AL86" s="29">
        <v>4000</v>
      </c>
      <c r="AM86" s="29">
        <v>4000</v>
      </c>
      <c r="AN86" s="29">
        <v>4000</v>
      </c>
      <c r="AO86" s="24">
        <v>1.6</v>
      </c>
      <c r="AP86" s="24">
        <v>1.6</v>
      </c>
      <c r="AQ86" s="24">
        <v>1.6</v>
      </c>
      <c r="AR86" s="24">
        <v>1.6</v>
      </c>
      <c r="AS86" s="24">
        <v>1.6</v>
      </c>
      <c r="AT86" s="24">
        <v>1.6</v>
      </c>
      <c r="AU86" s="24">
        <v>1.6</v>
      </c>
      <c r="AV86" s="24">
        <v>1.6</v>
      </c>
      <c r="AW86" s="24">
        <v>0.9</v>
      </c>
      <c r="AX86" s="24"/>
      <c r="AY86" s="24"/>
      <c r="AZ86" s="24"/>
      <c r="BA86" s="24"/>
      <c r="BB86" s="24"/>
      <c r="BC86" s="24"/>
      <c r="BD86" s="24"/>
      <c r="BE86" s="23">
        <v>1.65</v>
      </c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4">
        <f t="shared" si="9"/>
        <v>1.54</v>
      </c>
      <c r="CD86" s="24"/>
      <c r="CE86" s="24"/>
      <c r="CF86" s="24"/>
      <c r="CG86" s="24"/>
      <c r="CH86" s="24"/>
      <c r="CI86" s="24"/>
      <c r="CJ86" s="24"/>
      <c r="CK86" s="24"/>
      <c r="CL86" s="24">
        <f t="shared" si="10"/>
        <v>6160</v>
      </c>
      <c r="CM86" s="24"/>
      <c r="CN86" s="24"/>
      <c r="CO86" s="24"/>
      <c r="CP86" s="24"/>
      <c r="CQ86" s="24"/>
      <c r="CR86" s="24"/>
      <c r="CS86" s="24"/>
      <c r="CT86" s="24"/>
      <c r="CU86" s="24"/>
      <c r="CV86" s="6"/>
      <c r="CW86" s="6"/>
      <c r="CX86" s="6"/>
      <c r="CY86" s="6"/>
      <c r="CZ86" s="6"/>
      <c r="DA86" s="22">
        <f t="shared" si="11"/>
        <v>0.223668902124945</v>
      </c>
      <c r="DB86" s="22"/>
      <c r="DC86" s="22"/>
      <c r="DD86" s="22"/>
      <c r="DE86" s="22"/>
      <c r="DF86" s="22"/>
      <c r="DG86" s="22"/>
      <c r="DH86" s="22">
        <f t="shared" si="12"/>
        <v>14.523954683437987</v>
      </c>
      <c r="DI86" s="22"/>
      <c r="DJ86" s="22"/>
      <c r="DK86" s="22"/>
      <c r="DL86" s="22"/>
      <c r="DM86" s="22"/>
      <c r="DN86" s="22"/>
      <c r="DO86" s="6"/>
      <c r="DP86" s="6"/>
      <c r="DQ86" s="6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</row>
    <row r="87" spans="1:149" s="20" customFormat="1" ht="39.950000000000003" customHeight="1" x14ac:dyDescent="0.25">
      <c r="A87" s="25">
        <v>67</v>
      </c>
      <c r="B87" s="25"/>
      <c r="C87" s="25"/>
      <c r="D87" s="25"/>
      <c r="E87" s="25"/>
      <c r="F87" s="25"/>
      <c r="G87" s="26" t="s">
        <v>104</v>
      </c>
      <c r="H87" s="27"/>
      <c r="I87" s="27"/>
      <c r="J87" s="27"/>
      <c r="K87" s="27"/>
      <c r="L87" s="27"/>
      <c r="M87" s="27"/>
      <c r="N87" s="27"/>
      <c r="O87" s="27"/>
      <c r="P87" s="28"/>
      <c r="Q87" s="26" t="s">
        <v>141</v>
      </c>
      <c r="R87" s="27" t="s">
        <v>134</v>
      </c>
      <c r="S87" s="27" t="s">
        <v>134</v>
      </c>
      <c r="T87" s="27" t="s">
        <v>134</v>
      </c>
      <c r="U87" s="27" t="s">
        <v>134</v>
      </c>
      <c r="V87" s="27" t="s">
        <v>134</v>
      </c>
      <c r="W87" s="27" t="s">
        <v>134</v>
      </c>
      <c r="X87" s="27" t="s">
        <v>134</v>
      </c>
      <c r="Y87" s="27" t="s">
        <v>134</v>
      </c>
      <c r="Z87" s="27" t="s">
        <v>134</v>
      </c>
      <c r="AA87" s="27" t="s">
        <v>134</v>
      </c>
      <c r="AB87" s="28" t="s">
        <v>134</v>
      </c>
      <c r="AC87" s="25" t="s">
        <v>39</v>
      </c>
      <c r="AD87" s="25"/>
      <c r="AE87" s="25"/>
      <c r="AF87" s="25"/>
      <c r="AG87" s="25"/>
      <c r="AH87" s="29">
        <v>3000</v>
      </c>
      <c r="AI87" s="29">
        <v>3000</v>
      </c>
      <c r="AJ87" s="29">
        <v>3000</v>
      </c>
      <c r="AK87" s="29">
        <v>3000</v>
      </c>
      <c r="AL87" s="29">
        <v>3000</v>
      </c>
      <c r="AM87" s="29">
        <v>3000</v>
      </c>
      <c r="AN87" s="29">
        <v>3000</v>
      </c>
      <c r="AO87" s="24">
        <v>1.3</v>
      </c>
      <c r="AP87" s="24">
        <v>1.3</v>
      </c>
      <c r="AQ87" s="24">
        <v>1.3</v>
      </c>
      <c r="AR87" s="24">
        <v>1.3</v>
      </c>
      <c r="AS87" s="24">
        <v>1.3</v>
      </c>
      <c r="AT87" s="24">
        <v>1.3</v>
      </c>
      <c r="AU87" s="24">
        <v>1.3</v>
      </c>
      <c r="AV87" s="24">
        <v>1.3</v>
      </c>
      <c r="AW87" s="30">
        <v>0.9</v>
      </c>
      <c r="AX87" s="31"/>
      <c r="AY87" s="31"/>
      <c r="AZ87" s="31"/>
      <c r="BA87" s="31"/>
      <c r="BB87" s="31"/>
      <c r="BC87" s="31"/>
      <c r="BD87" s="32"/>
      <c r="BE87" s="33">
        <v>1.4</v>
      </c>
      <c r="BF87" s="34"/>
      <c r="BG87" s="34"/>
      <c r="BH87" s="34"/>
      <c r="BI87" s="34"/>
      <c r="BJ87" s="34"/>
      <c r="BK87" s="34"/>
      <c r="BL87" s="35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4">
        <f t="shared" si="9"/>
        <v>1.27</v>
      </c>
      <c r="CD87" s="24"/>
      <c r="CE87" s="24"/>
      <c r="CF87" s="24"/>
      <c r="CG87" s="24"/>
      <c r="CH87" s="24"/>
      <c r="CI87" s="24"/>
      <c r="CJ87" s="24"/>
      <c r="CK87" s="24"/>
      <c r="CL87" s="24">
        <f t="shared" si="10"/>
        <v>3810</v>
      </c>
      <c r="CM87" s="24"/>
      <c r="CN87" s="24"/>
      <c r="CO87" s="24"/>
      <c r="CP87" s="24"/>
      <c r="CQ87" s="24"/>
      <c r="CR87" s="24"/>
      <c r="CS87" s="24"/>
      <c r="CT87" s="24"/>
      <c r="CU87" s="24"/>
      <c r="CV87" s="6"/>
      <c r="CW87" s="6"/>
      <c r="CX87" s="6"/>
      <c r="CY87" s="6"/>
      <c r="CZ87" s="6"/>
      <c r="DA87" s="22">
        <f t="shared" si="11"/>
        <v>0.13374935098492585</v>
      </c>
      <c r="DB87" s="22"/>
      <c r="DC87" s="22"/>
      <c r="DD87" s="22"/>
      <c r="DE87" s="22"/>
      <c r="DF87" s="22"/>
      <c r="DG87" s="22"/>
      <c r="DH87" s="22">
        <f t="shared" si="12"/>
        <v>10.531444959442981</v>
      </c>
      <c r="DI87" s="22"/>
      <c r="DJ87" s="22"/>
      <c r="DK87" s="22"/>
      <c r="DL87" s="22"/>
      <c r="DM87" s="22"/>
      <c r="DN87" s="22"/>
      <c r="DO87" s="6"/>
      <c r="DP87" s="6"/>
      <c r="DQ87" s="6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</row>
    <row r="88" spans="1:149" s="20" customFormat="1" ht="39.950000000000003" customHeight="1" x14ac:dyDescent="0.25">
      <c r="A88" s="25">
        <v>68</v>
      </c>
      <c r="B88" s="25"/>
      <c r="C88" s="25"/>
      <c r="D88" s="25"/>
      <c r="E88" s="25"/>
      <c r="F88" s="25"/>
      <c r="G88" s="26" t="s">
        <v>105</v>
      </c>
      <c r="H88" s="27"/>
      <c r="I88" s="27"/>
      <c r="J88" s="27"/>
      <c r="K88" s="27"/>
      <c r="L88" s="27"/>
      <c r="M88" s="27"/>
      <c r="N88" s="27"/>
      <c r="O88" s="27"/>
      <c r="P88" s="28"/>
      <c r="Q88" s="26" t="s">
        <v>141</v>
      </c>
      <c r="R88" s="27" t="s">
        <v>134</v>
      </c>
      <c r="S88" s="27" t="s">
        <v>134</v>
      </c>
      <c r="T88" s="27" t="s">
        <v>134</v>
      </c>
      <c r="U88" s="27" t="s">
        <v>134</v>
      </c>
      <c r="V88" s="27" t="s">
        <v>134</v>
      </c>
      <c r="W88" s="27" t="s">
        <v>134</v>
      </c>
      <c r="X88" s="27" t="s">
        <v>134</v>
      </c>
      <c r="Y88" s="27" t="s">
        <v>134</v>
      </c>
      <c r="Z88" s="27" t="s">
        <v>134</v>
      </c>
      <c r="AA88" s="27" t="s">
        <v>134</v>
      </c>
      <c r="AB88" s="28" t="s">
        <v>134</v>
      </c>
      <c r="AC88" s="25" t="s">
        <v>39</v>
      </c>
      <c r="AD88" s="25"/>
      <c r="AE88" s="25"/>
      <c r="AF88" s="25"/>
      <c r="AG88" s="25"/>
      <c r="AH88" s="29">
        <v>3000</v>
      </c>
      <c r="AI88" s="29">
        <v>3000</v>
      </c>
      <c r="AJ88" s="29">
        <v>3000</v>
      </c>
      <c r="AK88" s="29">
        <v>3000</v>
      </c>
      <c r="AL88" s="29">
        <v>3000</v>
      </c>
      <c r="AM88" s="29">
        <v>3000</v>
      </c>
      <c r="AN88" s="29">
        <v>3000</v>
      </c>
      <c r="AO88" s="24">
        <v>32</v>
      </c>
      <c r="AP88" s="24">
        <v>32</v>
      </c>
      <c r="AQ88" s="24">
        <v>32</v>
      </c>
      <c r="AR88" s="24">
        <v>32</v>
      </c>
      <c r="AS88" s="24">
        <v>32</v>
      </c>
      <c r="AT88" s="24">
        <v>32</v>
      </c>
      <c r="AU88" s="24">
        <v>32</v>
      </c>
      <c r="AV88" s="24">
        <v>32</v>
      </c>
      <c r="AW88" s="24">
        <v>56</v>
      </c>
      <c r="AX88" s="24"/>
      <c r="AY88" s="24"/>
      <c r="AZ88" s="24"/>
      <c r="BA88" s="24"/>
      <c r="BB88" s="24"/>
      <c r="BC88" s="24"/>
      <c r="BD88" s="24"/>
      <c r="BE88" s="23">
        <v>33</v>
      </c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4">
        <f t="shared" si="9"/>
        <v>34.5</v>
      </c>
      <c r="CD88" s="24"/>
      <c r="CE88" s="24"/>
      <c r="CF88" s="24"/>
      <c r="CG88" s="24"/>
      <c r="CH88" s="24"/>
      <c r="CI88" s="24"/>
      <c r="CJ88" s="24"/>
      <c r="CK88" s="24"/>
      <c r="CL88" s="24">
        <f t="shared" si="10"/>
        <v>103500</v>
      </c>
      <c r="CM88" s="24"/>
      <c r="CN88" s="24"/>
      <c r="CO88" s="24"/>
      <c r="CP88" s="24"/>
      <c r="CQ88" s="24"/>
      <c r="CR88" s="24"/>
      <c r="CS88" s="24"/>
      <c r="CT88" s="24"/>
      <c r="CU88" s="24"/>
      <c r="CV88" s="6"/>
      <c r="CW88" s="6"/>
      <c r="CX88" s="6"/>
      <c r="CY88" s="6"/>
      <c r="CZ88" s="6"/>
      <c r="DA88" s="22">
        <f t="shared" si="11"/>
        <v>7.5608641481425032</v>
      </c>
      <c r="DB88" s="22"/>
      <c r="DC88" s="22"/>
      <c r="DD88" s="22"/>
      <c r="DE88" s="22"/>
      <c r="DF88" s="22"/>
      <c r="DG88" s="22"/>
      <c r="DH88" s="22">
        <f t="shared" si="12"/>
        <v>21.915548255485518</v>
      </c>
      <c r="DI88" s="22"/>
      <c r="DJ88" s="22"/>
      <c r="DK88" s="22"/>
      <c r="DL88" s="22"/>
      <c r="DM88" s="22"/>
      <c r="DN88" s="22"/>
      <c r="DO88" s="6"/>
      <c r="DP88" s="6"/>
      <c r="DQ88" s="6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</row>
    <row r="89" spans="1:149" s="20" customFormat="1" ht="39.950000000000003" customHeight="1" x14ac:dyDescent="0.25">
      <c r="A89" s="25">
        <v>69</v>
      </c>
      <c r="B89" s="25"/>
      <c r="C89" s="25"/>
      <c r="D89" s="25"/>
      <c r="E89" s="25"/>
      <c r="F89" s="25"/>
      <c r="G89" s="26" t="s">
        <v>106</v>
      </c>
      <c r="H89" s="27"/>
      <c r="I89" s="27"/>
      <c r="J89" s="27"/>
      <c r="K89" s="27"/>
      <c r="L89" s="27"/>
      <c r="M89" s="27"/>
      <c r="N89" s="27"/>
      <c r="O89" s="27"/>
      <c r="P89" s="28"/>
      <c r="Q89" s="26" t="s">
        <v>140</v>
      </c>
      <c r="R89" s="27" t="s">
        <v>133</v>
      </c>
      <c r="S89" s="27" t="s">
        <v>133</v>
      </c>
      <c r="T89" s="27" t="s">
        <v>133</v>
      </c>
      <c r="U89" s="27" t="s">
        <v>133</v>
      </c>
      <c r="V89" s="27" t="s">
        <v>133</v>
      </c>
      <c r="W89" s="27" t="s">
        <v>133</v>
      </c>
      <c r="X89" s="27" t="s">
        <v>133</v>
      </c>
      <c r="Y89" s="27" t="s">
        <v>133</v>
      </c>
      <c r="Z89" s="27" t="s">
        <v>133</v>
      </c>
      <c r="AA89" s="27" t="s">
        <v>133</v>
      </c>
      <c r="AB89" s="28" t="s">
        <v>133</v>
      </c>
      <c r="AC89" s="25" t="s">
        <v>39</v>
      </c>
      <c r="AD89" s="25"/>
      <c r="AE89" s="25"/>
      <c r="AF89" s="25"/>
      <c r="AG89" s="25"/>
      <c r="AH89" s="29">
        <v>3000</v>
      </c>
      <c r="AI89" s="29">
        <v>3000</v>
      </c>
      <c r="AJ89" s="29">
        <v>3000</v>
      </c>
      <c r="AK89" s="29">
        <v>3000</v>
      </c>
      <c r="AL89" s="29">
        <v>3000</v>
      </c>
      <c r="AM89" s="29">
        <v>3000</v>
      </c>
      <c r="AN89" s="29">
        <v>3000</v>
      </c>
      <c r="AO89" s="24">
        <v>39</v>
      </c>
      <c r="AP89" s="24">
        <v>39</v>
      </c>
      <c r="AQ89" s="24">
        <v>39</v>
      </c>
      <c r="AR89" s="24">
        <v>39</v>
      </c>
      <c r="AS89" s="24">
        <v>39</v>
      </c>
      <c r="AT89" s="24">
        <v>39</v>
      </c>
      <c r="AU89" s="24">
        <v>39</v>
      </c>
      <c r="AV89" s="24">
        <v>39</v>
      </c>
      <c r="AW89" s="24">
        <v>42</v>
      </c>
      <c r="AX89" s="24"/>
      <c r="AY89" s="24"/>
      <c r="AZ89" s="24"/>
      <c r="BA89" s="24"/>
      <c r="BB89" s="24"/>
      <c r="BC89" s="24"/>
      <c r="BD89" s="24"/>
      <c r="BE89" s="23">
        <v>39.5</v>
      </c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4">
        <f t="shared" si="9"/>
        <v>39.35</v>
      </c>
      <c r="CD89" s="24"/>
      <c r="CE89" s="24"/>
      <c r="CF89" s="24"/>
      <c r="CG89" s="24"/>
      <c r="CH89" s="24"/>
      <c r="CI89" s="24"/>
      <c r="CJ89" s="24"/>
      <c r="CK89" s="24"/>
      <c r="CL89" s="24">
        <f t="shared" si="10"/>
        <v>118050</v>
      </c>
      <c r="CM89" s="24"/>
      <c r="CN89" s="24"/>
      <c r="CO89" s="24"/>
      <c r="CP89" s="24"/>
      <c r="CQ89" s="24"/>
      <c r="CR89" s="24"/>
      <c r="CS89" s="24"/>
      <c r="CT89" s="24"/>
      <c r="CU89" s="24"/>
      <c r="CV89" s="6"/>
      <c r="CW89" s="6"/>
      <c r="CX89" s="6"/>
      <c r="CY89" s="6"/>
      <c r="CZ89" s="6"/>
      <c r="DA89" s="22">
        <f t="shared" si="11"/>
        <v>0.94428103161435295</v>
      </c>
      <c r="DB89" s="22"/>
      <c r="DC89" s="22"/>
      <c r="DD89" s="22"/>
      <c r="DE89" s="22"/>
      <c r="DF89" s="22"/>
      <c r="DG89" s="22"/>
      <c r="DH89" s="22">
        <f t="shared" si="12"/>
        <v>2.3996976661101725</v>
      </c>
      <c r="DI89" s="22"/>
      <c r="DJ89" s="22"/>
      <c r="DK89" s="22"/>
      <c r="DL89" s="22"/>
      <c r="DM89" s="22"/>
      <c r="DN89" s="22"/>
      <c r="DO89" s="6"/>
      <c r="DP89" s="6"/>
      <c r="DQ89" s="6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</row>
    <row r="90" spans="1:149" s="20" customFormat="1" ht="39.950000000000003" customHeight="1" x14ac:dyDescent="0.25">
      <c r="A90" s="25">
        <v>70</v>
      </c>
      <c r="B90" s="25"/>
      <c r="C90" s="25"/>
      <c r="D90" s="25"/>
      <c r="E90" s="25"/>
      <c r="F90" s="25"/>
      <c r="G90" s="26" t="s">
        <v>107</v>
      </c>
      <c r="H90" s="27"/>
      <c r="I90" s="27"/>
      <c r="J90" s="27"/>
      <c r="K90" s="27"/>
      <c r="L90" s="27"/>
      <c r="M90" s="27"/>
      <c r="N90" s="27"/>
      <c r="O90" s="27"/>
      <c r="P90" s="28"/>
      <c r="Q90" s="26" t="s">
        <v>140</v>
      </c>
      <c r="R90" s="27" t="s">
        <v>133</v>
      </c>
      <c r="S90" s="27" t="s">
        <v>133</v>
      </c>
      <c r="T90" s="27" t="s">
        <v>133</v>
      </c>
      <c r="U90" s="27" t="s">
        <v>133</v>
      </c>
      <c r="V90" s="27" t="s">
        <v>133</v>
      </c>
      <c r="W90" s="27" t="s">
        <v>133</v>
      </c>
      <c r="X90" s="27" t="s">
        <v>133</v>
      </c>
      <c r="Y90" s="27" t="s">
        <v>133</v>
      </c>
      <c r="Z90" s="27" t="s">
        <v>133</v>
      </c>
      <c r="AA90" s="27" t="s">
        <v>133</v>
      </c>
      <c r="AB90" s="28" t="s">
        <v>133</v>
      </c>
      <c r="AC90" s="25" t="s">
        <v>39</v>
      </c>
      <c r="AD90" s="25"/>
      <c r="AE90" s="25"/>
      <c r="AF90" s="25"/>
      <c r="AG90" s="25"/>
      <c r="AH90" s="29">
        <v>3000</v>
      </c>
      <c r="AI90" s="29">
        <v>3000</v>
      </c>
      <c r="AJ90" s="29">
        <v>3000</v>
      </c>
      <c r="AK90" s="29">
        <v>3000</v>
      </c>
      <c r="AL90" s="29">
        <v>3000</v>
      </c>
      <c r="AM90" s="29">
        <v>3000</v>
      </c>
      <c r="AN90" s="29">
        <v>3000</v>
      </c>
      <c r="AO90" s="24">
        <v>2.5</v>
      </c>
      <c r="AP90" s="24">
        <v>2.5</v>
      </c>
      <c r="AQ90" s="24">
        <v>2.5</v>
      </c>
      <c r="AR90" s="24">
        <v>2.5</v>
      </c>
      <c r="AS90" s="24">
        <v>2.5</v>
      </c>
      <c r="AT90" s="24">
        <v>2.5</v>
      </c>
      <c r="AU90" s="24">
        <v>2.5</v>
      </c>
      <c r="AV90" s="24">
        <v>2.5</v>
      </c>
      <c r="AW90" s="24">
        <v>1.8</v>
      </c>
      <c r="AX90" s="24"/>
      <c r="AY90" s="24"/>
      <c r="AZ90" s="24"/>
      <c r="BA90" s="24"/>
      <c r="BB90" s="24"/>
      <c r="BC90" s="24"/>
      <c r="BD90" s="24"/>
      <c r="BE90" s="23">
        <v>2.5499999999999998</v>
      </c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4">
        <f t="shared" si="9"/>
        <v>2.44</v>
      </c>
      <c r="CD90" s="24"/>
      <c r="CE90" s="24"/>
      <c r="CF90" s="24"/>
      <c r="CG90" s="24"/>
      <c r="CH90" s="24"/>
      <c r="CI90" s="24"/>
      <c r="CJ90" s="24"/>
      <c r="CK90" s="24"/>
      <c r="CL90" s="24">
        <f t="shared" si="10"/>
        <v>7320</v>
      </c>
      <c r="CM90" s="24"/>
      <c r="CN90" s="24"/>
      <c r="CO90" s="24"/>
      <c r="CP90" s="24"/>
      <c r="CQ90" s="24"/>
      <c r="CR90" s="24"/>
      <c r="CS90" s="24"/>
      <c r="CT90" s="24"/>
      <c r="CU90" s="24"/>
      <c r="CV90" s="6"/>
      <c r="CW90" s="6"/>
      <c r="CX90" s="6"/>
      <c r="CY90" s="6"/>
      <c r="CZ90" s="6"/>
      <c r="DA90" s="22">
        <f t="shared" si="11"/>
        <v>0.22366890212494397</v>
      </c>
      <c r="DB90" s="22"/>
      <c r="DC90" s="22"/>
      <c r="DD90" s="22"/>
      <c r="DE90" s="22"/>
      <c r="DF90" s="22"/>
      <c r="DG90" s="22"/>
      <c r="DH90" s="22">
        <f t="shared" si="12"/>
        <v>9.1667582838091803</v>
      </c>
      <c r="DI90" s="22"/>
      <c r="DJ90" s="22"/>
      <c r="DK90" s="22"/>
      <c r="DL90" s="22"/>
      <c r="DM90" s="22"/>
      <c r="DN90" s="22"/>
      <c r="DO90" s="6"/>
      <c r="DP90" s="6"/>
      <c r="DQ90" s="6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</row>
    <row r="91" spans="1:149" s="20" customFormat="1" ht="39.950000000000003" customHeight="1" x14ac:dyDescent="0.25">
      <c r="A91" s="25">
        <v>71</v>
      </c>
      <c r="B91" s="25"/>
      <c r="C91" s="25"/>
      <c r="D91" s="25"/>
      <c r="E91" s="25"/>
      <c r="F91" s="25"/>
      <c r="G91" s="26" t="s">
        <v>108</v>
      </c>
      <c r="H91" s="27"/>
      <c r="I91" s="27"/>
      <c r="J91" s="27"/>
      <c r="K91" s="27"/>
      <c r="L91" s="27"/>
      <c r="M91" s="27"/>
      <c r="N91" s="27"/>
      <c r="O91" s="27"/>
      <c r="P91" s="28"/>
      <c r="Q91" s="26" t="s">
        <v>140</v>
      </c>
      <c r="R91" s="27" t="s">
        <v>133</v>
      </c>
      <c r="S91" s="27" t="s">
        <v>133</v>
      </c>
      <c r="T91" s="27" t="s">
        <v>133</v>
      </c>
      <c r="U91" s="27" t="s">
        <v>133</v>
      </c>
      <c r="V91" s="27" t="s">
        <v>133</v>
      </c>
      <c r="W91" s="27" t="s">
        <v>133</v>
      </c>
      <c r="X91" s="27" t="s">
        <v>133</v>
      </c>
      <c r="Y91" s="27" t="s">
        <v>133</v>
      </c>
      <c r="Z91" s="27" t="s">
        <v>133</v>
      </c>
      <c r="AA91" s="27" t="s">
        <v>133</v>
      </c>
      <c r="AB91" s="28" t="s">
        <v>133</v>
      </c>
      <c r="AC91" s="25" t="s">
        <v>39</v>
      </c>
      <c r="AD91" s="25"/>
      <c r="AE91" s="25"/>
      <c r="AF91" s="25"/>
      <c r="AG91" s="25"/>
      <c r="AH91" s="29">
        <v>4000</v>
      </c>
      <c r="AI91" s="29">
        <v>4000</v>
      </c>
      <c r="AJ91" s="29">
        <v>4000</v>
      </c>
      <c r="AK91" s="29">
        <v>4000</v>
      </c>
      <c r="AL91" s="29">
        <v>4000</v>
      </c>
      <c r="AM91" s="29">
        <v>4000</v>
      </c>
      <c r="AN91" s="29">
        <v>4000</v>
      </c>
      <c r="AO91" s="24">
        <v>2.5</v>
      </c>
      <c r="AP91" s="24">
        <v>2.5</v>
      </c>
      <c r="AQ91" s="24">
        <v>2.5</v>
      </c>
      <c r="AR91" s="24">
        <v>2.5</v>
      </c>
      <c r="AS91" s="24">
        <v>2.5</v>
      </c>
      <c r="AT91" s="24">
        <v>2.5</v>
      </c>
      <c r="AU91" s="24">
        <v>2.5</v>
      </c>
      <c r="AV91" s="24">
        <v>2.5</v>
      </c>
      <c r="AW91" s="24">
        <v>1.8</v>
      </c>
      <c r="AX91" s="24"/>
      <c r="AY91" s="24"/>
      <c r="AZ91" s="24"/>
      <c r="BA91" s="24"/>
      <c r="BB91" s="24"/>
      <c r="BC91" s="24"/>
      <c r="BD91" s="24"/>
      <c r="BE91" s="23">
        <v>2.5499999999999998</v>
      </c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4">
        <f t="shared" si="9"/>
        <v>2.44</v>
      </c>
      <c r="CD91" s="24"/>
      <c r="CE91" s="24"/>
      <c r="CF91" s="24"/>
      <c r="CG91" s="24"/>
      <c r="CH91" s="24"/>
      <c r="CI91" s="24"/>
      <c r="CJ91" s="24"/>
      <c r="CK91" s="24"/>
      <c r="CL91" s="24">
        <f t="shared" si="10"/>
        <v>9760</v>
      </c>
      <c r="CM91" s="24"/>
      <c r="CN91" s="24"/>
      <c r="CO91" s="24"/>
      <c r="CP91" s="24"/>
      <c r="CQ91" s="24"/>
      <c r="CR91" s="24"/>
      <c r="CS91" s="24"/>
      <c r="CT91" s="24"/>
      <c r="CU91" s="24"/>
      <c r="CV91" s="6"/>
      <c r="CW91" s="6"/>
      <c r="CX91" s="6"/>
      <c r="CY91" s="6"/>
      <c r="CZ91" s="6"/>
      <c r="DA91" s="22">
        <f t="shared" si="11"/>
        <v>0.22366890212494397</v>
      </c>
      <c r="DB91" s="22"/>
      <c r="DC91" s="22"/>
      <c r="DD91" s="22"/>
      <c r="DE91" s="22"/>
      <c r="DF91" s="22"/>
      <c r="DG91" s="22"/>
      <c r="DH91" s="22">
        <f t="shared" si="12"/>
        <v>9.1667582838091803</v>
      </c>
      <c r="DI91" s="22"/>
      <c r="DJ91" s="22"/>
      <c r="DK91" s="22"/>
      <c r="DL91" s="22"/>
      <c r="DM91" s="22"/>
      <c r="DN91" s="22"/>
      <c r="DO91" s="6"/>
      <c r="DP91" s="6"/>
      <c r="DQ91" s="6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</row>
    <row r="92" spans="1:149" s="20" customFormat="1" ht="39.950000000000003" customHeight="1" x14ac:dyDescent="0.25">
      <c r="A92" s="25">
        <v>72</v>
      </c>
      <c r="B92" s="25"/>
      <c r="C92" s="25"/>
      <c r="D92" s="25"/>
      <c r="E92" s="25"/>
      <c r="F92" s="25"/>
      <c r="G92" s="26" t="s">
        <v>109</v>
      </c>
      <c r="H92" s="27"/>
      <c r="I92" s="27"/>
      <c r="J92" s="27"/>
      <c r="K92" s="27"/>
      <c r="L92" s="27"/>
      <c r="M92" s="27"/>
      <c r="N92" s="27"/>
      <c r="O92" s="27"/>
      <c r="P92" s="28"/>
      <c r="Q92" s="26" t="s">
        <v>141</v>
      </c>
      <c r="R92" s="27" t="s">
        <v>134</v>
      </c>
      <c r="S92" s="27" t="s">
        <v>134</v>
      </c>
      <c r="T92" s="27" t="s">
        <v>134</v>
      </c>
      <c r="U92" s="27" t="s">
        <v>134</v>
      </c>
      <c r="V92" s="27" t="s">
        <v>134</v>
      </c>
      <c r="W92" s="27" t="s">
        <v>134</v>
      </c>
      <c r="X92" s="27" t="s">
        <v>134</v>
      </c>
      <c r="Y92" s="27" t="s">
        <v>134</v>
      </c>
      <c r="Z92" s="27" t="s">
        <v>134</v>
      </c>
      <c r="AA92" s="27" t="s">
        <v>134</v>
      </c>
      <c r="AB92" s="28" t="s">
        <v>134</v>
      </c>
      <c r="AC92" s="25" t="s">
        <v>39</v>
      </c>
      <c r="AD92" s="25"/>
      <c r="AE92" s="25"/>
      <c r="AF92" s="25"/>
      <c r="AG92" s="25"/>
      <c r="AH92" s="29">
        <v>4000</v>
      </c>
      <c r="AI92" s="29">
        <v>4000</v>
      </c>
      <c r="AJ92" s="29">
        <v>4000</v>
      </c>
      <c r="AK92" s="29">
        <v>4000</v>
      </c>
      <c r="AL92" s="29">
        <v>4000</v>
      </c>
      <c r="AM92" s="29">
        <v>4000</v>
      </c>
      <c r="AN92" s="29">
        <v>4000</v>
      </c>
      <c r="AO92" s="24">
        <v>30</v>
      </c>
      <c r="AP92" s="24">
        <v>30</v>
      </c>
      <c r="AQ92" s="24">
        <v>30</v>
      </c>
      <c r="AR92" s="24">
        <v>30</v>
      </c>
      <c r="AS92" s="24">
        <v>30</v>
      </c>
      <c r="AT92" s="24">
        <v>30</v>
      </c>
      <c r="AU92" s="24">
        <v>30</v>
      </c>
      <c r="AV92" s="24">
        <v>30</v>
      </c>
      <c r="AW92" s="24">
        <v>50.4</v>
      </c>
      <c r="AX92" s="24"/>
      <c r="AY92" s="24"/>
      <c r="AZ92" s="24"/>
      <c r="BA92" s="24"/>
      <c r="BB92" s="24"/>
      <c r="BC92" s="24"/>
      <c r="BD92" s="24"/>
      <c r="BE92" s="23">
        <v>32</v>
      </c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4">
        <f t="shared" si="9"/>
        <v>32.24</v>
      </c>
      <c r="CD92" s="24"/>
      <c r="CE92" s="24"/>
      <c r="CF92" s="24"/>
      <c r="CG92" s="24"/>
      <c r="CH92" s="24"/>
      <c r="CI92" s="24"/>
      <c r="CJ92" s="24"/>
      <c r="CK92" s="24"/>
      <c r="CL92" s="24">
        <f t="shared" si="10"/>
        <v>128960.00000000001</v>
      </c>
      <c r="CM92" s="24"/>
      <c r="CN92" s="24"/>
      <c r="CO92" s="24"/>
      <c r="CP92" s="24"/>
      <c r="CQ92" s="24"/>
      <c r="CR92" s="24"/>
      <c r="CS92" s="24"/>
      <c r="CT92" s="24"/>
      <c r="CU92" s="24"/>
      <c r="CV92" s="6"/>
      <c r="CW92" s="6"/>
      <c r="CX92" s="6"/>
      <c r="CY92" s="6"/>
      <c r="CZ92" s="6"/>
      <c r="DA92" s="22">
        <f t="shared" si="11"/>
        <v>6.4116560523263866</v>
      </c>
      <c r="DB92" s="22"/>
      <c r="DC92" s="22"/>
      <c r="DD92" s="22"/>
      <c r="DE92" s="22"/>
      <c r="DF92" s="22"/>
      <c r="DG92" s="22"/>
      <c r="DH92" s="22">
        <f t="shared" si="12"/>
        <v>19.887270633766708</v>
      </c>
      <c r="DI92" s="22"/>
      <c r="DJ92" s="22"/>
      <c r="DK92" s="22"/>
      <c r="DL92" s="22"/>
      <c r="DM92" s="22"/>
      <c r="DN92" s="22"/>
      <c r="DO92" s="6"/>
      <c r="DP92" s="6"/>
      <c r="DQ92" s="6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</row>
    <row r="93" spans="1:149" s="20" customFormat="1" ht="39.950000000000003" customHeight="1" x14ac:dyDescent="0.25">
      <c r="A93" s="25">
        <v>73</v>
      </c>
      <c r="B93" s="25"/>
      <c r="C93" s="25"/>
      <c r="D93" s="25"/>
      <c r="E93" s="25"/>
      <c r="F93" s="25"/>
      <c r="G93" s="26" t="s">
        <v>110</v>
      </c>
      <c r="H93" s="27"/>
      <c r="I93" s="27"/>
      <c r="J93" s="27"/>
      <c r="K93" s="27"/>
      <c r="L93" s="27"/>
      <c r="M93" s="27"/>
      <c r="N93" s="27"/>
      <c r="O93" s="27"/>
      <c r="P93" s="28"/>
      <c r="Q93" s="26" t="s">
        <v>141</v>
      </c>
      <c r="R93" s="27" t="s">
        <v>134</v>
      </c>
      <c r="S93" s="27" t="s">
        <v>134</v>
      </c>
      <c r="T93" s="27" t="s">
        <v>134</v>
      </c>
      <c r="U93" s="27" t="s">
        <v>134</v>
      </c>
      <c r="V93" s="27" t="s">
        <v>134</v>
      </c>
      <c r="W93" s="27" t="s">
        <v>134</v>
      </c>
      <c r="X93" s="27" t="s">
        <v>134</v>
      </c>
      <c r="Y93" s="27" t="s">
        <v>134</v>
      </c>
      <c r="Z93" s="27" t="s">
        <v>134</v>
      </c>
      <c r="AA93" s="27" t="s">
        <v>134</v>
      </c>
      <c r="AB93" s="28" t="s">
        <v>134</v>
      </c>
      <c r="AC93" s="25" t="s">
        <v>39</v>
      </c>
      <c r="AD93" s="25"/>
      <c r="AE93" s="25"/>
      <c r="AF93" s="25"/>
      <c r="AG93" s="25"/>
      <c r="AH93" s="29">
        <v>4000</v>
      </c>
      <c r="AI93" s="29">
        <v>4000</v>
      </c>
      <c r="AJ93" s="29">
        <v>4000</v>
      </c>
      <c r="AK93" s="29">
        <v>4000</v>
      </c>
      <c r="AL93" s="29">
        <v>4000</v>
      </c>
      <c r="AM93" s="29">
        <v>4000</v>
      </c>
      <c r="AN93" s="29">
        <v>4000</v>
      </c>
      <c r="AO93" s="24">
        <v>1.3</v>
      </c>
      <c r="AP93" s="24">
        <v>1.3</v>
      </c>
      <c r="AQ93" s="24">
        <v>1.3</v>
      </c>
      <c r="AR93" s="24">
        <v>1.3</v>
      </c>
      <c r="AS93" s="24">
        <v>1.3</v>
      </c>
      <c r="AT93" s="24">
        <v>1.3</v>
      </c>
      <c r="AU93" s="24">
        <v>1.3</v>
      </c>
      <c r="AV93" s="24">
        <v>1.3</v>
      </c>
      <c r="AW93" s="30">
        <v>0.9</v>
      </c>
      <c r="AX93" s="31"/>
      <c r="AY93" s="31"/>
      <c r="AZ93" s="31"/>
      <c r="BA93" s="31"/>
      <c r="BB93" s="31"/>
      <c r="BC93" s="31"/>
      <c r="BD93" s="32"/>
      <c r="BE93" s="33">
        <v>1.5</v>
      </c>
      <c r="BF93" s="34"/>
      <c r="BG93" s="34"/>
      <c r="BH93" s="34"/>
      <c r="BI93" s="34"/>
      <c r="BJ93" s="34"/>
      <c r="BK93" s="34"/>
      <c r="BL93" s="35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4">
        <f t="shared" si="9"/>
        <v>1.28</v>
      </c>
      <c r="CD93" s="24"/>
      <c r="CE93" s="24"/>
      <c r="CF93" s="24"/>
      <c r="CG93" s="24"/>
      <c r="CH93" s="24"/>
      <c r="CI93" s="24"/>
      <c r="CJ93" s="24"/>
      <c r="CK93" s="24"/>
      <c r="CL93" s="24">
        <f t="shared" si="10"/>
        <v>5120</v>
      </c>
      <c r="CM93" s="24"/>
      <c r="CN93" s="24"/>
      <c r="CO93" s="24"/>
      <c r="CP93" s="24"/>
      <c r="CQ93" s="24"/>
      <c r="CR93" s="24"/>
      <c r="CS93" s="24"/>
      <c r="CT93" s="24"/>
      <c r="CU93" s="24"/>
      <c r="CV93" s="6"/>
      <c r="CW93" s="6"/>
      <c r="CX93" s="6"/>
      <c r="CY93" s="6"/>
      <c r="CZ93" s="6"/>
      <c r="DA93" s="22">
        <f t="shared" si="11"/>
        <v>0.14757295747452226</v>
      </c>
      <c r="DB93" s="22"/>
      <c r="DC93" s="22"/>
      <c r="DD93" s="22"/>
      <c r="DE93" s="22"/>
      <c r="DF93" s="22"/>
      <c r="DG93" s="22"/>
      <c r="DH93" s="22">
        <f t="shared" si="12"/>
        <v>11.529137302697052</v>
      </c>
      <c r="DI93" s="22"/>
      <c r="DJ93" s="22"/>
      <c r="DK93" s="22"/>
      <c r="DL93" s="22"/>
      <c r="DM93" s="22"/>
      <c r="DN93" s="22"/>
      <c r="DO93" s="6"/>
      <c r="DP93" s="6"/>
      <c r="DQ93" s="6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</row>
    <row r="94" spans="1:149" s="20" customFormat="1" ht="70.5" customHeight="1" x14ac:dyDescent="0.25">
      <c r="A94" s="25">
        <v>74</v>
      </c>
      <c r="B94" s="25"/>
      <c r="C94" s="25"/>
      <c r="D94" s="25"/>
      <c r="E94" s="25"/>
      <c r="F94" s="25"/>
      <c r="G94" s="26" t="s">
        <v>111</v>
      </c>
      <c r="H94" s="27"/>
      <c r="I94" s="27"/>
      <c r="J94" s="27"/>
      <c r="K94" s="27"/>
      <c r="L94" s="27"/>
      <c r="M94" s="27"/>
      <c r="N94" s="27"/>
      <c r="O94" s="27"/>
      <c r="P94" s="28"/>
      <c r="Q94" s="26" t="s">
        <v>140</v>
      </c>
      <c r="R94" s="27" t="s">
        <v>133</v>
      </c>
      <c r="S94" s="27" t="s">
        <v>133</v>
      </c>
      <c r="T94" s="27" t="s">
        <v>133</v>
      </c>
      <c r="U94" s="27" t="s">
        <v>133</v>
      </c>
      <c r="V94" s="27" t="s">
        <v>133</v>
      </c>
      <c r="W94" s="27" t="s">
        <v>133</v>
      </c>
      <c r="X94" s="27" t="s">
        <v>133</v>
      </c>
      <c r="Y94" s="27" t="s">
        <v>133</v>
      </c>
      <c r="Z94" s="27" t="s">
        <v>133</v>
      </c>
      <c r="AA94" s="27" t="s">
        <v>133</v>
      </c>
      <c r="AB94" s="28" t="s">
        <v>133</v>
      </c>
      <c r="AC94" s="25" t="s">
        <v>39</v>
      </c>
      <c r="AD94" s="25"/>
      <c r="AE94" s="25"/>
      <c r="AF94" s="25"/>
      <c r="AG94" s="25"/>
      <c r="AH94" s="29">
        <v>1000</v>
      </c>
      <c r="AI94" s="29">
        <v>1000</v>
      </c>
      <c r="AJ94" s="29">
        <v>1000</v>
      </c>
      <c r="AK94" s="29">
        <v>1000</v>
      </c>
      <c r="AL94" s="29">
        <v>1000</v>
      </c>
      <c r="AM94" s="29">
        <v>1000</v>
      </c>
      <c r="AN94" s="29">
        <v>1000</v>
      </c>
      <c r="AO94" s="24">
        <v>2.5</v>
      </c>
      <c r="AP94" s="24">
        <v>2.5</v>
      </c>
      <c r="AQ94" s="24">
        <v>2.5</v>
      </c>
      <c r="AR94" s="24">
        <v>2.5</v>
      </c>
      <c r="AS94" s="24">
        <v>2.5</v>
      </c>
      <c r="AT94" s="24">
        <v>2.5</v>
      </c>
      <c r="AU94" s="24">
        <v>2.5</v>
      </c>
      <c r="AV94" s="24">
        <v>2.5</v>
      </c>
      <c r="AW94" s="24">
        <v>2.2000000000000002</v>
      </c>
      <c r="AX94" s="24"/>
      <c r="AY94" s="24"/>
      <c r="AZ94" s="24"/>
      <c r="BA94" s="24"/>
      <c r="BB94" s="24"/>
      <c r="BC94" s="24"/>
      <c r="BD94" s="24"/>
      <c r="BE94" s="23">
        <v>2.5</v>
      </c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4">
        <f t="shared" si="9"/>
        <v>2.4700000000000002</v>
      </c>
      <c r="CD94" s="24"/>
      <c r="CE94" s="24"/>
      <c r="CF94" s="24"/>
      <c r="CG94" s="24"/>
      <c r="CH94" s="24"/>
      <c r="CI94" s="24"/>
      <c r="CJ94" s="24"/>
      <c r="CK94" s="24"/>
      <c r="CL94" s="24">
        <f t="shared" si="10"/>
        <v>2470</v>
      </c>
      <c r="CM94" s="24"/>
      <c r="CN94" s="24"/>
      <c r="CO94" s="24"/>
      <c r="CP94" s="24"/>
      <c r="CQ94" s="24"/>
      <c r="CR94" s="24"/>
      <c r="CS94" s="24"/>
      <c r="CT94" s="24"/>
      <c r="CU94" s="24"/>
      <c r="CV94" s="6"/>
      <c r="CW94" s="6"/>
      <c r="CX94" s="6"/>
      <c r="CY94" s="6"/>
      <c r="CZ94" s="6"/>
      <c r="DA94" s="22">
        <f t="shared" si="11"/>
        <v>9.4868329805051319E-2</v>
      </c>
      <c r="DB94" s="22"/>
      <c r="DC94" s="22"/>
      <c r="DD94" s="22"/>
      <c r="DE94" s="22"/>
      <c r="DF94" s="22"/>
      <c r="DG94" s="22"/>
      <c r="DH94" s="22">
        <f t="shared" si="12"/>
        <v>3.8408230690304177</v>
      </c>
      <c r="DI94" s="22"/>
      <c r="DJ94" s="22"/>
      <c r="DK94" s="22"/>
      <c r="DL94" s="22"/>
      <c r="DM94" s="22"/>
      <c r="DN94" s="22"/>
      <c r="DO94" s="6"/>
      <c r="DP94" s="6"/>
      <c r="DQ94" s="6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</row>
    <row r="95" spans="1:149" s="20" customFormat="1" ht="81.75" customHeight="1" x14ac:dyDescent="0.25">
      <c r="A95" s="25">
        <v>75</v>
      </c>
      <c r="B95" s="25"/>
      <c r="C95" s="25"/>
      <c r="D95" s="25"/>
      <c r="E95" s="25"/>
      <c r="F95" s="25"/>
      <c r="G95" s="26" t="s">
        <v>112</v>
      </c>
      <c r="H95" s="27"/>
      <c r="I95" s="27"/>
      <c r="J95" s="27"/>
      <c r="K95" s="27"/>
      <c r="L95" s="27"/>
      <c r="M95" s="27"/>
      <c r="N95" s="27"/>
      <c r="O95" s="27"/>
      <c r="P95" s="28"/>
      <c r="Q95" s="26" t="s">
        <v>140</v>
      </c>
      <c r="R95" s="27" t="s">
        <v>133</v>
      </c>
      <c r="S95" s="27" t="s">
        <v>133</v>
      </c>
      <c r="T95" s="27" t="s">
        <v>133</v>
      </c>
      <c r="U95" s="27" t="s">
        <v>133</v>
      </c>
      <c r="V95" s="27" t="s">
        <v>133</v>
      </c>
      <c r="W95" s="27" t="s">
        <v>133</v>
      </c>
      <c r="X95" s="27" t="s">
        <v>133</v>
      </c>
      <c r="Y95" s="27" t="s">
        <v>133</v>
      </c>
      <c r="Z95" s="27" t="s">
        <v>133</v>
      </c>
      <c r="AA95" s="27" t="s">
        <v>133</v>
      </c>
      <c r="AB95" s="28" t="s">
        <v>133</v>
      </c>
      <c r="AC95" s="25" t="s">
        <v>39</v>
      </c>
      <c r="AD95" s="25"/>
      <c r="AE95" s="25"/>
      <c r="AF95" s="25"/>
      <c r="AG95" s="25"/>
      <c r="AH95" s="29">
        <v>2000</v>
      </c>
      <c r="AI95" s="29">
        <v>2000</v>
      </c>
      <c r="AJ95" s="29">
        <v>2000</v>
      </c>
      <c r="AK95" s="29">
        <v>2000</v>
      </c>
      <c r="AL95" s="29">
        <v>2000</v>
      </c>
      <c r="AM95" s="29">
        <v>2000</v>
      </c>
      <c r="AN95" s="29">
        <v>2000</v>
      </c>
      <c r="AO95" s="24">
        <v>2.5</v>
      </c>
      <c r="AP95" s="24">
        <v>2.5</v>
      </c>
      <c r="AQ95" s="24">
        <v>2.5</v>
      </c>
      <c r="AR95" s="24">
        <v>2.5</v>
      </c>
      <c r="AS95" s="24">
        <v>2.5</v>
      </c>
      <c r="AT95" s="24">
        <v>2.5</v>
      </c>
      <c r="AU95" s="24">
        <v>2.5</v>
      </c>
      <c r="AV95" s="24">
        <v>2.5</v>
      </c>
      <c r="AW95" s="24">
        <v>2.2000000000000002</v>
      </c>
      <c r="AX95" s="24"/>
      <c r="AY95" s="24"/>
      <c r="AZ95" s="24"/>
      <c r="BA95" s="24"/>
      <c r="BB95" s="24"/>
      <c r="BC95" s="24"/>
      <c r="BD95" s="24"/>
      <c r="BE95" s="23">
        <v>2.5499999999999998</v>
      </c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4">
        <f t="shared" si="9"/>
        <v>2.48</v>
      </c>
      <c r="CD95" s="24"/>
      <c r="CE95" s="24"/>
      <c r="CF95" s="24"/>
      <c r="CG95" s="24"/>
      <c r="CH95" s="24"/>
      <c r="CI95" s="24"/>
      <c r="CJ95" s="24"/>
      <c r="CK95" s="24"/>
      <c r="CL95" s="24">
        <f t="shared" si="10"/>
        <v>4960</v>
      </c>
      <c r="CM95" s="24"/>
      <c r="CN95" s="24"/>
      <c r="CO95" s="24"/>
      <c r="CP95" s="24"/>
      <c r="CQ95" s="24"/>
      <c r="CR95" s="24"/>
      <c r="CS95" s="24"/>
      <c r="CT95" s="24"/>
      <c r="CU95" s="24"/>
      <c r="CV95" s="6"/>
      <c r="CW95" s="6"/>
      <c r="CX95" s="6"/>
      <c r="CY95" s="6"/>
      <c r="CZ95" s="6"/>
      <c r="DA95" s="22">
        <f t="shared" si="11"/>
        <v>9.7894501037256026E-2</v>
      </c>
      <c r="DB95" s="22"/>
      <c r="DC95" s="22"/>
      <c r="DD95" s="22"/>
      <c r="DE95" s="22"/>
      <c r="DF95" s="22"/>
      <c r="DG95" s="22"/>
      <c r="DH95" s="22">
        <f t="shared" si="12"/>
        <v>3.9473589127925819</v>
      </c>
      <c r="DI95" s="22"/>
      <c r="DJ95" s="22"/>
      <c r="DK95" s="22"/>
      <c r="DL95" s="22"/>
      <c r="DM95" s="22"/>
      <c r="DN95" s="22"/>
      <c r="DO95" s="6"/>
      <c r="DP95" s="6"/>
      <c r="DQ95" s="6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</row>
    <row r="96" spans="1:149" s="20" customFormat="1" ht="39.950000000000003" customHeight="1" x14ac:dyDescent="0.25">
      <c r="A96" s="25">
        <v>76</v>
      </c>
      <c r="B96" s="25"/>
      <c r="C96" s="25"/>
      <c r="D96" s="25"/>
      <c r="E96" s="25"/>
      <c r="F96" s="25"/>
      <c r="G96" s="26" t="s">
        <v>113</v>
      </c>
      <c r="H96" s="27"/>
      <c r="I96" s="27"/>
      <c r="J96" s="27"/>
      <c r="K96" s="27"/>
      <c r="L96" s="27"/>
      <c r="M96" s="27"/>
      <c r="N96" s="27"/>
      <c r="O96" s="27"/>
      <c r="P96" s="28"/>
      <c r="Q96" s="26" t="s">
        <v>139</v>
      </c>
      <c r="R96" s="27" t="s">
        <v>132</v>
      </c>
      <c r="S96" s="27" t="s">
        <v>132</v>
      </c>
      <c r="T96" s="27" t="s">
        <v>132</v>
      </c>
      <c r="U96" s="27" t="s">
        <v>132</v>
      </c>
      <c r="V96" s="27" t="s">
        <v>132</v>
      </c>
      <c r="W96" s="27" t="s">
        <v>132</v>
      </c>
      <c r="X96" s="27" t="s">
        <v>132</v>
      </c>
      <c r="Y96" s="27" t="s">
        <v>132</v>
      </c>
      <c r="Z96" s="27" t="s">
        <v>132</v>
      </c>
      <c r="AA96" s="27" t="s">
        <v>132</v>
      </c>
      <c r="AB96" s="28" t="s">
        <v>132</v>
      </c>
      <c r="AC96" s="25" t="s">
        <v>39</v>
      </c>
      <c r="AD96" s="25"/>
      <c r="AE96" s="25"/>
      <c r="AF96" s="25"/>
      <c r="AG96" s="25"/>
      <c r="AH96" s="29">
        <v>2000</v>
      </c>
      <c r="AI96" s="29">
        <v>2000</v>
      </c>
      <c r="AJ96" s="29">
        <v>2000</v>
      </c>
      <c r="AK96" s="29">
        <v>2000</v>
      </c>
      <c r="AL96" s="29">
        <v>2000</v>
      </c>
      <c r="AM96" s="29">
        <v>2000</v>
      </c>
      <c r="AN96" s="29">
        <v>2000</v>
      </c>
      <c r="AO96" s="24">
        <v>0.9</v>
      </c>
      <c r="AP96" s="24">
        <v>0.9</v>
      </c>
      <c r="AQ96" s="24">
        <v>0.9</v>
      </c>
      <c r="AR96" s="24">
        <v>0.9</v>
      </c>
      <c r="AS96" s="24">
        <v>0.9</v>
      </c>
      <c r="AT96" s="24">
        <v>0.9</v>
      </c>
      <c r="AU96" s="24">
        <v>0.9</v>
      </c>
      <c r="AV96" s="24">
        <v>0.9</v>
      </c>
      <c r="AW96" s="30">
        <v>0.6</v>
      </c>
      <c r="AX96" s="31"/>
      <c r="AY96" s="31"/>
      <c r="AZ96" s="31"/>
      <c r="BA96" s="31"/>
      <c r="BB96" s="31"/>
      <c r="BC96" s="31"/>
      <c r="BD96" s="32"/>
      <c r="BE96" s="33">
        <v>0.95</v>
      </c>
      <c r="BF96" s="34"/>
      <c r="BG96" s="34"/>
      <c r="BH96" s="34"/>
      <c r="BI96" s="34"/>
      <c r="BJ96" s="34"/>
      <c r="BK96" s="34"/>
      <c r="BL96" s="35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4">
        <f t="shared" si="9"/>
        <v>0.88</v>
      </c>
      <c r="CD96" s="24"/>
      <c r="CE96" s="24"/>
      <c r="CF96" s="24"/>
      <c r="CG96" s="24"/>
      <c r="CH96" s="24"/>
      <c r="CI96" s="24"/>
      <c r="CJ96" s="24"/>
      <c r="CK96" s="24"/>
      <c r="CL96" s="24">
        <f t="shared" si="10"/>
        <v>1760</v>
      </c>
      <c r="CM96" s="24"/>
      <c r="CN96" s="24"/>
      <c r="CO96" s="24"/>
      <c r="CP96" s="24"/>
      <c r="CQ96" s="24"/>
      <c r="CR96" s="24"/>
      <c r="CS96" s="24"/>
      <c r="CT96" s="24"/>
      <c r="CU96" s="24"/>
      <c r="CV96" s="6"/>
      <c r="CW96" s="6"/>
      <c r="CX96" s="6"/>
      <c r="CY96" s="6"/>
      <c r="CZ96" s="6"/>
      <c r="DA96" s="22">
        <f t="shared" si="11"/>
        <v>9.7894501037257442E-2</v>
      </c>
      <c r="DB96" s="22"/>
      <c r="DC96" s="22"/>
      <c r="DD96" s="22"/>
      <c r="DE96" s="22"/>
      <c r="DF96" s="22"/>
      <c r="DG96" s="22"/>
      <c r="DH96" s="22">
        <f t="shared" si="12"/>
        <v>11.124375117870164</v>
      </c>
      <c r="DI96" s="22"/>
      <c r="DJ96" s="22"/>
      <c r="DK96" s="22"/>
      <c r="DL96" s="22"/>
      <c r="DM96" s="22"/>
      <c r="DN96" s="22"/>
      <c r="DO96" s="6"/>
      <c r="DP96" s="6"/>
      <c r="DQ96" s="6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</row>
    <row r="97" spans="1:149" s="20" customFormat="1" ht="39.950000000000003" customHeight="1" x14ac:dyDescent="0.25">
      <c r="A97" s="25">
        <v>77</v>
      </c>
      <c r="B97" s="25"/>
      <c r="C97" s="25"/>
      <c r="D97" s="25"/>
      <c r="E97" s="25"/>
      <c r="F97" s="25"/>
      <c r="G97" s="26" t="s">
        <v>114</v>
      </c>
      <c r="H97" s="27"/>
      <c r="I97" s="27"/>
      <c r="J97" s="27"/>
      <c r="K97" s="27"/>
      <c r="L97" s="27"/>
      <c r="M97" s="27"/>
      <c r="N97" s="27"/>
      <c r="O97" s="27"/>
      <c r="P97" s="28"/>
      <c r="Q97" s="26" t="s">
        <v>140</v>
      </c>
      <c r="R97" s="27" t="s">
        <v>133</v>
      </c>
      <c r="S97" s="27" t="s">
        <v>133</v>
      </c>
      <c r="T97" s="27" t="s">
        <v>133</v>
      </c>
      <c r="U97" s="27" t="s">
        <v>133</v>
      </c>
      <c r="V97" s="27" t="s">
        <v>133</v>
      </c>
      <c r="W97" s="27" t="s">
        <v>133</v>
      </c>
      <c r="X97" s="27" t="s">
        <v>133</v>
      </c>
      <c r="Y97" s="27" t="s">
        <v>133</v>
      </c>
      <c r="Z97" s="27" t="s">
        <v>133</v>
      </c>
      <c r="AA97" s="27" t="s">
        <v>133</v>
      </c>
      <c r="AB97" s="28" t="s">
        <v>133</v>
      </c>
      <c r="AC97" s="25" t="s">
        <v>39</v>
      </c>
      <c r="AD97" s="25"/>
      <c r="AE97" s="25"/>
      <c r="AF97" s="25"/>
      <c r="AG97" s="25"/>
      <c r="AH97" s="29">
        <v>4000</v>
      </c>
      <c r="AI97" s="29">
        <v>4000</v>
      </c>
      <c r="AJ97" s="29">
        <v>4000</v>
      </c>
      <c r="AK97" s="29">
        <v>4000</v>
      </c>
      <c r="AL97" s="29">
        <v>4000</v>
      </c>
      <c r="AM97" s="29">
        <v>4000</v>
      </c>
      <c r="AN97" s="29">
        <v>4000</v>
      </c>
      <c r="AO97" s="24">
        <v>2.5</v>
      </c>
      <c r="AP97" s="24">
        <v>2.5</v>
      </c>
      <c r="AQ97" s="24">
        <v>2.5</v>
      </c>
      <c r="AR97" s="24">
        <v>2.5</v>
      </c>
      <c r="AS97" s="24">
        <v>2.5</v>
      </c>
      <c r="AT97" s="24">
        <v>2.5</v>
      </c>
      <c r="AU97" s="24">
        <v>2.5</v>
      </c>
      <c r="AV97" s="24">
        <v>2.5</v>
      </c>
      <c r="AW97" s="24">
        <v>1.8</v>
      </c>
      <c r="AX97" s="24"/>
      <c r="AY97" s="24"/>
      <c r="AZ97" s="24"/>
      <c r="BA97" s="24"/>
      <c r="BB97" s="24"/>
      <c r="BC97" s="24"/>
      <c r="BD97" s="24"/>
      <c r="BE97" s="23">
        <v>2.5499999999999998</v>
      </c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4">
        <f t="shared" si="9"/>
        <v>2.44</v>
      </c>
      <c r="CD97" s="24"/>
      <c r="CE97" s="24"/>
      <c r="CF97" s="24"/>
      <c r="CG97" s="24"/>
      <c r="CH97" s="24"/>
      <c r="CI97" s="24"/>
      <c r="CJ97" s="24"/>
      <c r="CK97" s="24"/>
      <c r="CL97" s="24">
        <f t="shared" si="10"/>
        <v>9760</v>
      </c>
      <c r="CM97" s="24"/>
      <c r="CN97" s="24"/>
      <c r="CO97" s="24"/>
      <c r="CP97" s="24"/>
      <c r="CQ97" s="24"/>
      <c r="CR97" s="24"/>
      <c r="CS97" s="24"/>
      <c r="CT97" s="24"/>
      <c r="CU97" s="24"/>
      <c r="CV97" s="6"/>
      <c r="CW97" s="6"/>
      <c r="CX97" s="6"/>
      <c r="CY97" s="6"/>
      <c r="CZ97" s="6"/>
      <c r="DA97" s="22">
        <f t="shared" si="11"/>
        <v>0.22366890212494397</v>
      </c>
      <c r="DB97" s="22"/>
      <c r="DC97" s="22"/>
      <c r="DD97" s="22"/>
      <c r="DE97" s="22"/>
      <c r="DF97" s="22"/>
      <c r="DG97" s="22"/>
      <c r="DH97" s="22">
        <f t="shared" si="12"/>
        <v>9.1667582838091803</v>
      </c>
      <c r="DI97" s="22"/>
      <c r="DJ97" s="22"/>
      <c r="DK97" s="22"/>
      <c r="DL97" s="22"/>
      <c r="DM97" s="22"/>
      <c r="DN97" s="22"/>
      <c r="DO97" s="6"/>
      <c r="DP97" s="6"/>
      <c r="DQ97" s="6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</row>
    <row r="98" spans="1:149" s="20" customFormat="1" ht="52.5" customHeight="1" x14ac:dyDescent="0.25">
      <c r="A98" s="25">
        <v>78</v>
      </c>
      <c r="B98" s="25"/>
      <c r="C98" s="25"/>
      <c r="D98" s="25"/>
      <c r="E98" s="25"/>
      <c r="F98" s="25"/>
      <c r="G98" s="26" t="s">
        <v>115</v>
      </c>
      <c r="H98" s="27"/>
      <c r="I98" s="27"/>
      <c r="J98" s="27"/>
      <c r="K98" s="27"/>
      <c r="L98" s="27"/>
      <c r="M98" s="27"/>
      <c r="N98" s="27"/>
      <c r="O98" s="27"/>
      <c r="P98" s="28"/>
      <c r="Q98" s="26" t="s">
        <v>139</v>
      </c>
      <c r="R98" s="27" t="s">
        <v>132</v>
      </c>
      <c r="S98" s="27" t="s">
        <v>132</v>
      </c>
      <c r="T98" s="27" t="s">
        <v>132</v>
      </c>
      <c r="U98" s="27" t="s">
        <v>132</v>
      </c>
      <c r="V98" s="27" t="s">
        <v>132</v>
      </c>
      <c r="W98" s="27" t="s">
        <v>132</v>
      </c>
      <c r="X98" s="27" t="s">
        <v>132</v>
      </c>
      <c r="Y98" s="27" t="s">
        <v>132</v>
      </c>
      <c r="Z98" s="27" t="s">
        <v>132</v>
      </c>
      <c r="AA98" s="27" t="s">
        <v>132</v>
      </c>
      <c r="AB98" s="28" t="s">
        <v>132</v>
      </c>
      <c r="AC98" s="25" t="s">
        <v>39</v>
      </c>
      <c r="AD98" s="25"/>
      <c r="AE98" s="25"/>
      <c r="AF98" s="25"/>
      <c r="AG98" s="25"/>
      <c r="AH98" s="29">
        <v>15000</v>
      </c>
      <c r="AI98" s="29">
        <v>15000</v>
      </c>
      <c r="AJ98" s="29">
        <v>15000</v>
      </c>
      <c r="AK98" s="29">
        <v>15000</v>
      </c>
      <c r="AL98" s="29">
        <v>15000</v>
      </c>
      <c r="AM98" s="29">
        <v>15000</v>
      </c>
      <c r="AN98" s="29">
        <v>15000</v>
      </c>
      <c r="AO98" s="24">
        <v>0.9</v>
      </c>
      <c r="AP98" s="24">
        <v>0.9</v>
      </c>
      <c r="AQ98" s="24">
        <v>0.9</v>
      </c>
      <c r="AR98" s="24">
        <v>0.9</v>
      </c>
      <c r="AS98" s="24">
        <v>0.9</v>
      </c>
      <c r="AT98" s="24">
        <v>0.9</v>
      </c>
      <c r="AU98" s="24">
        <v>0.9</v>
      </c>
      <c r="AV98" s="24">
        <v>0.9</v>
      </c>
      <c r="AW98" s="30">
        <v>0.4</v>
      </c>
      <c r="AX98" s="31"/>
      <c r="AY98" s="31"/>
      <c r="AZ98" s="31"/>
      <c r="BA98" s="31"/>
      <c r="BB98" s="31"/>
      <c r="BC98" s="31"/>
      <c r="BD98" s="32"/>
      <c r="BE98" s="33">
        <v>0.95</v>
      </c>
      <c r="BF98" s="34"/>
      <c r="BG98" s="34"/>
      <c r="BH98" s="34"/>
      <c r="BI98" s="34"/>
      <c r="BJ98" s="34"/>
      <c r="BK98" s="34"/>
      <c r="BL98" s="35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4">
        <f t="shared" si="9"/>
        <v>0.86</v>
      </c>
      <c r="CD98" s="24"/>
      <c r="CE98" s="24"/>
      <c r="CF98" s="24"/>
      <c r="CG98" s="24"/>
      <c r="CH98" s="24"/>
      <c r="CI98" s="24"/>
      <c r="CJ98" s="24"/>
      <c r="CK98" s="24"/>
      <c r="CL98" s="24">
        <f t="shared" si="10"/>
        <v>12900</v>
      </c>
      <c r="CM98" s="24"/>
      <c r="CN98" s="24"/>
      <c r="CO98" s="24"/>
      <c r="CP98" s="24"/>
      <c r="CQ98" s="24"/>
      <c r="CR98" s="24"/>
      <c r="CS98" s="24"/>
      <c r="CT98" s="24"/>
      <c r="CU98" s="24"/>
      <c r="CV98" s="6"/>
      <c r="CW98" s="6"/>
      <c r="CX98" s="6"/>
      <c r="CY98" s="6"/>
      <c r="CZ98" s="6"/>
      <c r="DA98" s="22">
        <f t="shared" si="11"/>
        <v>0.16064107680028702</v>
      </c>
      <c r="DB98" s="22"/>
      <c r="DC98" s="22"/>
      <c r="DD98" s="22"/>
      <c r="DE98" s="22"/>
      <c r="DF98" s="22"/>
      <c r="DG98" s="22"/>
      <c r="DH98" s="22">
        <f t="shared" si="12"/>
        <v>18.679194976777559</v>
      </c>
      <c r="DI98" s="22"/>
      <c r="DJ98" s="22"/>
      <c r="DK98" s="22"/>
      <c r="DL98" s="22"/>
      <c r="DM98" s="22"/>
      <c r="DN98" s="22"/>
      <c r="DO98" s="6"/>
      <c r="DP98" s="6"/>
      <c r="DQ98" s="6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</row>
    <row r="99" spans="1:149" s="20" customFormat="1" ht="39.950000000000003" customHeight="1" x14ac:dyDescent="0.25">
      <c r="A99" s="25">
        <v>79</v>
      </c>
      <c r="B99" s="25"/>
      <c r="C99" s="25"/>
      <c r="D99" s="25"/>
      <c r="E99" s="25"/>
      <c r="F99" s="25"/>
      <c r="G99" s="26" t="s">
        <v>116</v>
      </c>
      <c r="H99" s="27"/>
      <c r="I99" s="27"/>
      <c r="J99" s="27"/>
      <c r="K99" s="27"/>
      <c r="L99" s="27"/>
      <c r="M99" s="27"/>
      <c r="N99" s="27"/>
      <c r="O99" s="27"/>
      <c r="P99" s="28"/>
      <c r="Q99" s="26" t="s">
        <v>141</v>
      </c>
      <c r="R99" s="27" t="s">
        <v>134</v>
      </c>
      <c r="S99" s="27" t="s">
        <v>134</v>
      </c>
      <c r="T99" s="27" t="s">
        <v>134</v>
      </c>
      <c r="U99" s="27" t="s">
        <v>134</v>
      </c>
      <c r="V99" s="27" t="s">
        <v>134</v>
      </c>
      <c r="W99" s="27" t="s">
        <v>134</v>
      </c>
      <c r="X99" s="27" t="s">
        <v>134</v>
      </c>
      <c r="Y99" s="27" t="s">
        <v>134</v>
      </c>
      <c r="Z99" s="27" t="s">
        <v>134</v>
      </c>
      <c r="AA99" s="27" t="s">
        <v>134</v>
      </c>
      <c r="AB99" s="28" t="s">
        <v>134</v>
      </c>
      <c r="AC99" s="25" t="s">
        <v>39</v>
      </c>
      <c r="AD99" s="25"/>
      <c r="AE99" s="25"/>
      <c r="AF99" s="25"/>
      <c r="AG99" s="25"/>
      <c r="AH99" s="29">
        <v>6000</v>
      </c>
      <c r="AI99" s="29">
        <v>6000</v>
      </c>
      <c r="AJ99" s="29">
        <v>6000</v>
      </c>
      <c r="AK99" s="29">
        <v>6000</v>
      </c>
      <c r="AL99" s="29">
        <v>6000</v>
      </c>
      <c r="AM99" s="29">
        <v>6000</v>
      </c>
      <c r="AN99" s="29">
        <v>6000</v>
      </c>
      <c r="AO99" s="24">
        <v>1.3</v>
      </c>
      <c r="AP99" s="24">
        <v>1.3</v>
      </c>
      <c r="AQ99" s="24">
        <v>1.3</v>
      </c>
      <c r="AR99" s="24">
        <v>1.3</v>
      </c>
      <c r="AS99" s="24">
        <v>1.3</v>
      </c>
      <c r="AT99" s="24">
        <v>1.3</v>
      </c>
      <c r="AU99" s="24">
        <v>1.3</v>
      </c>
      <c r="AV99" s="24">
        <v>1.3</v>
      </c>
      <c r="AW99" s="30">
        <v>0.9</v>
      </c>
      <c r="AX99" s="31"/>
      <c r="AY99" s="31"/>
      <c r="AZ99" s="31"/>
      <c r="BA99" s="31"/>
      <c r="BB99" s="31"/>
      <c r="BC99" s="31"/>
      <c r="BD99" s="32"/>
      <c r="BE99" s="33">
        <v>1.4</v>
      </c>
      <c r="BF99" s="34"/>
      <c r="BG99" s="34"/>
      <c r="BH99" s="34"/>
      <c r="BI99" s="34"/>
      <c r="BJ99" s="34"/>
      <c r="BK99" s="34"/>
      <c r="BL99" s="35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4">
        <f t="shared" si="9"/>
        <v>1.27</v>
      </c>
      <c r="CD99" s="24"/>
      <c r="CE99" s="24"/>
      <c r="CF99" s="24"/>
      <c r="CG99" s="24"/>
      <c r="CH99" s="24"/>
      <c r="CI99" s="24"/>
      <c r="CJ99" s="24"/>
      <c r="CK99" s="24"/>
      <c r="CL99" s="24">
        <f t="shared" si="10"/>
        <v>7620</v>
      </c>
      <c r="CM99" s="24"/>
      <c r="CN99" s="24"/>
      <c r="CO99" s="24"/>
      <c r="CP99" s="24"/>
      <c r="CQ99" s="24"/>
      <c r="CR99" s="24"/>
      <c r="CS99" s="24"/>
      <c r="CT99" s="24"/>
      <c r="CU99" s="24"/>
      <c r="CV99" s="6"/>
      <c r="CW99" s="6"/>
      <c r="CX99" s="6"/>
      <c r="CY99" s="6"/>
      <c r="CZ99" s="6"/>
      <c r="DA99" s="22">
        <f t="shared" si="11"/>
        <v>0.13374935098492585</v>
      </c>
      <c r="DB99" s="22"/>
      <c r="DC99" s="22"/>
      <c r="DD99" s="22"/>
      <c r="DE99" s="22"/>
      <c r="DF99" s="22"/>
      <c r="DG99" s="22"/>
      <c r="DH99" s="22">
        <f t="shared" si="12"/>
        <v>10.531444959442981</v>
      </c>
      <c r="DI99" s="22"/>
      <c r="DJ99" s="22"/>
      <c r="DK99" s="22"/>
      <c r="DL99" s="22"/>
      <c r="DM99" s="22"/>
      <c r="DN99" s="22"/>
      <c r="DO99" s="6"/>
      <c r="DP99" s="6"/>
      <c r="DQ99" s="6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</row>
    <row r="100" spans="1:149" s="20" customFormat="1" ht="39.950000000000003" customHeight="1" x14ac:dyDescent="0.25">
      <c r="A100" s="25">
        <v>80</v>
      </c>
      <c r="B100" s="25"/>
      <c r="C100" s="25"/>
      <c r="D100" s="25"/>
      <c r="E100" s="25"/>
      <c r="F100" s="25"/>
      <c r="G100" s="26" t="s">
        <v>117</v>
      </c>
      <c r="H100" s="27"/>
      <c r="I100" s="27"/>
      <c r="J100" s="27"/>
      <c r="K100" s="27"/>
      <c r="L100" s="27"/>
      <c r="M100" s="27"/>
      <c r="N100" s="27"/>
      <c r="O100" s="27"/>
      <c r="P100" s="28"/>
      <c r="Q100" s="26" t="s">
        <v>141</v>
      </c>
      <c r="R100" s="27" t="s">
        <v>134</v>
      </c>
      <c r="S100" s="27" t="s">
        <v>134</v>
      </c>
      <c r="T100" s="27" t="s">
        <v>134</v>
      </c>
      <c r="U100" s="27" t="s">
        <v>134</v>
      </c>
      <c r="V100" s="27" t="s">
        <v>134</v>
      </c>
      <c r="W100" s="27" t="s">
        <v>134</v>
      </c>
      <c r="X100" s="27" t="s">
        <v>134</v>
      </c>
      <c r="Y100" s="27" t="s">
        <v>134</v>
      </c>
      <c r="Z100" s="27" t="s">
        <v>134</v>
      </c>
      <c r="AA100" s="27" t="s">
        <v>134</v>
      </c>
      <c r="AB100" s="28" t="s">
        <v>134</v>
      </c>
      <c r="AC100" s="25" t="s">
        <v>39</v>
      </c>
      <c r="AD100" s="25"/>
      <c r="AE100" s="25"/>
      <c r="AF100" s="25"/>
      <c r="AG100" s="25"/>
      <c r="AH100" s="29">
        <v>3000</v>
      </c>
      <c r="AI100" s="29">
        <v>3000</v>
      </c>
      <c r="AJ100" s="29">
        <v>3000</v>
      </c>
      <c r="AK100" s="29">
        <v>3000</v>
      </c>
      <c r="AL100" s="29">
        <v>3000</v>
      </c>
      <c r="AM100" s="29">
        <v>3000</v>
      </c>
      <c r="AN100" s="29">
        <v>3000</v>
      </c>
      <c r="AO100" s="24">
        <v>1.3</v>
      </c>
      <c r="AP100" s="24">
        <v>1.3</v>
      </c>
      <c r="AQ100" s="24">
        <v>1.3</v>
      </c>
      <c r="AR100" s="24">
        <v>1.3</v>
      </c>
      <c r="AS100" s="24">
        <v>1.3</v>
      </c>
      <c r="AT100" s="24">
        <v>1.3</v>
      </c>
      <c r="AU100" s="24">
        <v>1.3</v>
      </c>
      <c r="AV100" s="24">
        <v>1.3</v>
      </c>
      <c r="AW100" s="30">
        <v>0.9</v>
      </c>
      <c r="AX100" s="31"/>
      <c r="AY100" s="31"/>
      <c r="AZ100" s="31"/>
      <c r="BA100" s="31"/>
      <c r="BB100" s="31"/>
      <c r="BC100" s="31"/>
      <c r="BD100" s="32"/>
      <c r="BE100" s="33">
        <v>1.4</v>
      </c>
      <c r="BF100" s="34"/>
      <c r="BG100" s="34"/>
      <c r="BH100" s="34"/>
      <c r="BI100" s="34"/>
      <c r="BJ100" s="34"/>
      <c r="BK100" s="34"/>
      <c r="BL100" s="35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4">
        <f t="shared" si="9"/>
        <v>1.27</v>
      </c>
      <c r="CD100" s="24"/>
      <c r="CE100" s="24"/>
      <c r="CF100" s="24"/>
      <c r="CG100" s="24"/>
      <c r="CH100" s="24"/>
      <c r="CI100" s="24"/>
      <c r="CJ100" s="24"/>
      <c r="CK100" s="24"/>
      <c r="CL100" s="24">
        <f t="shared" si="10"/>
        <v>3810</v>
      </c>
      <c r="CM100" s="24"/>
      <c r="CN100" s="24"/>
      <c r="CO100" s="24"/>
      <c r="CP100" s="24"/>
      <c r="CQ100" s="24"/>
      <c r="CR100" s="24"/>
      <c r="CS100" s="24"/>
      <c r="CT100" s="24"/>
      <c r="CU100" s="24"/>
      <c r="CV100" s="6"/>
      <c r="CW100" s="6"/>
      <c r="CX100" s="6"/>
      <c r="CY100" s="6"/>
      <c r="CZ100" s="6"/>
      <c r="DA100" s="22">
        <f t="shared" si="11"/>
        <v>0.13374935098492585</v>
      </c>
      <c r="DB100" s="22"/>
      <c r="DC100" s="22"/>
      <c r="DD100" s="22"/>
      <c r="DE100" s="22"/>
      <c r="DF100" s="22"/>
      <c r="DG100" s="22"/>
      <c r="DH100" s="22">
        <f t="shared" si="12"/>
        <v>10.531444959442981</v>
      </c>
      <c r="DI100" s="22"/>
      <c r="DJ100" s="22"/>
      <c r="DK100" s="22"/>
      <c r="DL100" s="22"/>
      <c r="DM100" s="22"/>
      <c r="DN100" s="22"/>
      <c r="DO100" s="6"/>
      <c r="DP100" s="6"/>
      <c r="DQ100" s="6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</row>
    <row r="101" spans="1:149" s="20" customFormat="1" ht="39.950000000000003" customHeight="1" x14ac:dyDescent="0.25">
      <c r="A101" s="25">
        <v>81</v>
      </c>
      <c r="B101" s="25"/>
      <c r="C101" s="25"/>
      <c r="D101" s="25"/>
      <c r="E101" s="25"/>
      <c r="F101" s="25"/>
      <c r="G101" s="26" t="s">
        <v>118</v>
      </c>
      <c r="H101" s="27"/>
      <c r="I101" s="27"/>
      <c r="J101" s="27"/>
      <c r="K101" s="27"/>
      <c r="L101" s="27"/>
      <c r="M101" s="27"/>
      <c r="N101" s="27"/>
      <c r="O101" s="27"/>
      <c r="P101" s="28"/>
      <c r="Q101" s="26" t="s">
        <v>140</v>
      </c>
      <c r="R101" s="27" t="s">
        <v>133</v>
      </c>
      <c r="S101" s="27" t="s">
        <v>133</v>
      </c>
      <c r="T101" s="27" t="s">
        <v>133</v>
      </c>
      <c r="U101" s="27" t="s">
        <v>133</v>
      </c>
      <c r="V101" s="27" t="s">
        <v>133</v>
      </c>
      <c r="W101" s="27" t="s">
        <v>133</v>
      </c>
      <c r="X101" s="27" t="s">
        <v>133</v>
      </c>
      <c r="Y101" s="27" t="s">
        <v>133</v>
      </c>
      <c r="Z101" s="27" t="s">
        <v>133</v>
      </c>
      <c r="AA101" s="27" t="s">
        <v>133</v>
      </c>
      <c r="AB101" s="28" t="s">
        <v>133</v>
      </c>
      <c r="AC101" s="25" t="s">
        <v>39</v>
      </c>
      <c r="AD101" s="25"/>
      <c r="AE101" s="25"/>
      <c r="AF101" s="25"/>
      <c r="AG101" s="25"/>
      <c r="AH101" s="29">
        <v>3000</v>
      </c>
      <c r="AI101" s="29">
        <v>3000</v>
      </c>
      <c r="AJ101" s="29">
        <v>3000</v>
      </c>
      <c r="AK101" s="29">
        <v>3000</v>
      </c>
      <c r="AL101" s="29">
        <v>3000</v>
      </c>
      <c r="AM101" s="29">
        <v>3000</v>
      </c>
      <c r="AN101" s="29">
        <v>3000</v>
      </c>
      <c r="AO101" s="24">
        <v>22</v>
      </c>
      <c r="AP101" s="24">
        <v>22</v>
      </c>
      <c r="AQ101" s="24">
        <v>22</v>
      </c>
      <c r="AR101" s="24">
        <v>22</v>
      </c>
      <c r="AS101" s="24">
        <v>22</v>
      </c>
      <c r="AT101" s="24">
        <v>22</v>
      </c>
      <c r="AU101" s="24">
        <v>22</v>
      </c>
      <c r="AV101" s="24">
        <v>22</v>
      </c>
      <c r="AW101" s="24">
        <v>16.8</v>
      </c>
      <c r="AX101" s="24"/>
      <c r="AY101" s="24"/>
      <c r="AZ101" s="24"/>
      <c r="BA101" s="24"/>
      <c r="BB101" s="24"/>
      <c r="BC101" s="24"/>
      <c r="BD101" s="24"/>
      <c r="BE101" s="23">
        <v>23</v>
      </c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4">
        <f t="shared" si="9"/>
        <v>21.58</v>
      </c>
      <c r="CD101" s="24"/>
      <c r="CE101" s="24"/>
      <c r="CF101" s="24"/>
      <c r="CG101" s="24"/>
      <c r="CH101" s="24"/>
      <c r="CI101" s="24"/>
      <c r="CJ101" s="24"/>
      <c r="CK101" s="24"/>
      <c r="CL101" s="24">
        <f t="shared" si="10"/>
        <v>64739.999999999993</v>
      </c>
      <c r="CM101" s="24"/>
      <c r="CN101" s="24"/>
      <c r="CO101" s="24"/>
      <c r="CP101" s="24"/>
      <c r="CQ101" s="24"/>
      <c r="CR101" s="24"/>
      <c r="CS101" s="24"/>
      <c r="CT101" s="24"/>
      <c r="CU101" s="24"/>
      <c r="CV101" s="6"/>
      <c r="CW101" s="6"/>
      <c r="CX101" s="6"/>
      <c r="CY101" s="6"/>
      <c r="CZ101" s="6"/>
      <c r="DA101" s="22">
        <f t="shared" si="11"/>
        <v>1.7086706983955553</v>
      </c>
      <c r="DB101" s="22"/>
      <c r="DC101" s="22"/>
      <c r="DD101" s="22"/>
      <c r="DE101" s="22"/>
      <c r="DF101" s="22"/>
      <c r="DG101" s="22"/>
      <c r="DH101" s="22">
        <f t="shared" si="12"/>
        <v>7.9178438294511375</v>
      </c>
      <c r="DI101" s="22"/>
      <c r="DJ101" s="22"/>
      <c r="DK101" s="22"/>
      <c r="DL101" s="22"/>
      <c r="DM101" s="22"/>
      <c r="DN101" s="22"/>
      <c r="DO101" s="6"/>
      <c r="DP101" s="6"/>
      <c r="DQ101" s="6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</row>
    <row r="102" spans="1:149" s="20" customFormat="1" ht="39.950000000000003" customHeight="1" x14ac:dyDescent="0.25">
      <c r="A102" s="25">
        <v>82</v>
      </c>
      <c r="B102" s="25"/>
      <c r="C102" s="25"/>
      <c r="D102" s="25"/>
      <c r="E102" s="25"/>
      <c r="F102" s="25"/>
      <c r="G102" s="26" t="s">
        <v>119</v>
      </c>
      <c r="H102" s="27"/>
      <c r="I102" s="27"/>
      <c r="J102" s="27"/>
      <c r="K102" s="27"/>
      <c r="L102" s="27"/>
      <c r="M102" s="27"/>
      <c r="N102" s="27"/>
      <c r="O102" s="27"/>
      <c r="P102" s="28"/>
      <c r="Q102" s="26" t="s">
        <v>140</v>
      </c>
      <c r="R102" s="27" t="s">
        <v>133</v>
      </c>
      <c r="S102" s="27" t="s">
        <v>133</v>
      </c>
      <c r="T102" s="27" t="s">
        <v>133</v>
      </c>
      <c r="U102" s="27" t="s">
        <v>133</v>
      </c>
      <c r="V102" s="27" t="s">
        <v>133</v>
      </c>
      <c r="W102" s="27" t="s">
        <v>133</v>
      </c>
      <c r="X102" s="27" t="s">
        <v>133</v>
      </c>
      <c r="Y102" s="27" t="s">
        <v>133</v>
      </c>
      <c r="Z102" s="27" t="s">
        <v>133</v>
      </c>
      <c r="AA102" s="27" t="s">
        <v>133</v>
      </c>
      <c r="AB102" s="28" t="s">
        <v>133</v>
      </c>
      <c r="AC102" s="25" t="s">
        <v>39</v>
      </c>
      <c r="AD102" s="25"/>
      <c r="AE102" s="25"/>
      <c r="AF102" s="25"/>
      <c r="AG102" s="25"/>
      <c r="AH102" s="29">
        <v>8000</v>
      </c>
      <c r="AI102" s="29">
        <v>8000</v>
      </c>
      <c r="AJ102" s="29">
        <v>8000</v>
      </c>
      <c r="AK102" s="29">
        <v>8000</v>
      </c>
      <c r="AL102" s="29">
        <v>8000</v>
      </c>
      <c r="AM102" s="29">
        <v>8000</v>
      </c>
      <c r="AN102" s="29">
        <v>8000</v>
      </c>
      <c r="AO102" s="24">
        <v>22</v>
      </c>
      <c r="AP102" s="24">
        <v>22</v>
      </c>
      <c r="AQ102" s="24">
        <v>22</v>
      </c>
      <c r="AR102" s="24">
        <v>22</v>
      </c>
      <c r="AS102" s="24">
        <v>22</v>
      </c>
      <c r="AT102" s="24">
        <v>22</v>
      </c>
      <c r="AU102" s="24">
        <v>22</v>
      </c>
      <c r="AV102" s="24">
        <v>22</v>
      </c>
      <c r="AW102" s="24">
        <v>16.8</v>
      </c>
      <c r="AX102" s="24"/>
      <c r="AY102" s="24"/>
      <c r="AZ102" s="24"/>
      <c r="BA102" s="24"/>
      <c r="BB102" s="24"/>
      <c r="BC102" s="24"/>
      <c r="BD102" s="24"/>
      <c r="BE102" s="23">
        <v>23</v>
      </c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4">
        <f t="shared" si="9"/>
        <v>21.58</v>
      </c>
      <c r="CD102" s="24"/>
      <c r="CE102" s="24"/>
      <c r="CF102" s="24"/>
      <c r="CG102" s="24"/>
      <c r="CH102" s="24"/>
      <c r="CI102" s="24"/>
      <c r="CJ102" s="24"/>
      <c r="CK102" s="24"/>
      <c r="CL102" s="24">
        <f t="shared" si="10"/>
        <v>172640</v>
      </c>
      <c r="CM102" s="24"/>
      <c r="CN102" s="24"/>
      <c r="CO102" s="24"/>
      <c r="CP102" s="24"/>
      <c r="CQ102" s="24"/>
      <c r="CR102" s="24"/>
      <c r="CS102" s="24"/>
      <c r="CT102" s="24"/>
      <c r="CU102" s="24"/>
      <c r="CV102" s="6"/>
      <c r="CW102" s="6"/>
      <c r="CX102" s="6"/>
      <c r="CY102" s="6"/>
      <c r="CZ102" s="6"/>
      <c r="DA102" s="22">
        <f t="shared" si="11"/>
        <v>1.7086706983955553</v>
      </c>
      <c r="DB102" s="22"/>
      <c r="DC102" s="22"/>
      <c r="DD102" s="22"/>
      <c r="DE102" s="22"/>
      <c r="DF102" s="22"/>
      <c r="DG102" s="22"/>
      <c r="DH102" s="22">
        <f t="shared" si="12"/>
        <v>7.9178438294511375</v>
      </c>
      <c r="DI102" s="22"/>
      <c r="DJ102" s="22"/>
      <c r="DK102" s="22"/>
      <c r="DL102" s="22"/>
      <c r="DM102" s="22"/>
      <c r="DN102" s="22"/>
      <c r="DO102" s="6"/>
      <c r="DP102" s="6"/>
      <c r="DQ102" s="6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</row>
    <row r="103" spans="1:149" s="20" customFormat="1" ht="39.950000000000003" customHeight="1" x14ac:dyDescent="0.25">
      <c r="A103" s="25">
        <v>83</v>
      </c>
      <c r="B103" s="25"/>
      <c r="C103" s="25"/>
      <c r="D103" s="25"/>
      <c r="E103" s="25"/>
      <c r="F103" s="25"/>
      <c r="G103" s="26" t="s">
        <v>120</v>
      </c>
      <c r="H103" s="27"/>
      <c r="I103" s="27"/>
      <c r="J103" s="27"/>
      <c r="K103" s="27"/>
      <c r="L103" s="27"/>
      <c r="M103" s="27"/>
      <c r="N103" s="27"/>
      <c r="O103" s="27"/>
      <c r="P103" s="28"/>
      <c r="Q103" s="26" t="s">
        <v>140</v>
      </c>
      <c r="R103" s="27" t="s">
        <v>133</v>
      </c>
      <c r="S103" s="27" t="s">
        <v>133</v>
      </c>
      <c r="T103" s="27" t="s">
        <v>133</v>
      </c>
      <c r="U103" s="27" t="s">
        <v>133</v>
      </c>
      <c r="V103" s="27" t="s">
        <v>133</v>
      </c>
      <c r="W103" s="27" t="s">
        <v>133</v>
      </c>
      <c r="X103" s="27" t="s">
        <v>133</v>
      </c>
      <c r="Y103" s="27" t="s">
        <v>133</v>
      </c>
      <c r="Z103" s="27" t="s">
        <v>133</v>
      </c>
      <c r="AA103" s="27" t="s">
        <v>133</v>
      </c>
      <c r="AB103" s="28" t="s">
        <v>133</v>
      </c>
      <c r="AC103" s="25" t="s">
        <v>39</v>
      </c>
      <c r="AD103" s="25"/>
      <c r="AE103" s="25"/>
      <c r="AF103" s="25"/>
      <c r="AG103" s="25"/>
      <c r="AH103" s="29">
        <v>8000</v>
      </c>
      <c r="AI103" s="29">
        <v>8000</v>
      </c>
      <c r="AJ103" s="29">
        <v>8000</v>
      </c>
      <c r="AK103" s="29">
        <v>8000</v>
      </c>
      <c r="AL103" s="29">
        <v>8000</v>
      </c>
      <c r="AM103" s="29">
        <v>8000</v>
      </c>
      <c r="AN103" s="29">
        <v>8000</v>
      </c>
      <c r="AO103" s="24">
        <v>22</v>
      </c>
      <c r="AP103" s="24">
        <v>22</v>
      </c>
      <c r="AQ103" s="24">
        <v>22</v>
      </c>
      <c r="AR103" s="24">
        <v>22</v>
      </c>
      <c r="AS103" s="24">
        <v>22</v>
      </c>
      <c r="AT103" s="24">
        <v>22</v>
      </c>
      <c r="AU103" s="24">
        <v>22</v>
      </c>
      <c r="AV103" s="24">
        <v>22</v>
      </c>
      <c r="AW103" s="24">
        <v>16.8</v>
      </c>
      <c r="AX103" s="24"/>
      <c r="AY103" s="24"/>
      <c r="AZ103" s="24"/>
      <c r="BA103" s="24"/>
      <c r="BB103" s="24"/>
      <c r="BC103" s="24"/>
      <c r="BD103" s="24"/>
      <c r="BE103" s="23">
        <v>23</v>
      </c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4">
        <f t="shared" si="9"/>
        <v>21.58</v>
      </c>
      <c r="CD103" s="24"/>
      <c r="CE103" s="24"/>
      <c r="CF103" s="24"/>
      <c r="CG103" s="24"/>
      <c r="CH103" s="24"/>
      <c r="CI103" s="24"/>
      <c r="CJ103" s="24"/>
      <c r="CK103" s="24"/>
      <c r="CL103" s="24">
        <f t="shared" si="10"/>
        <v>172640</v>
      </c>
      <c r="CM103" s="24"/>
      <c r="CN103" s="24"/>
      <c r="CO103" s="24"/>
      <c r="CP103" s="24"/>
      <c r="CQ103" s="24"/>
      <c r="CR103" s="24"/>
      <c r="CS103" s="24"/>
      <c r="CT103" s="24"/>
      <c r="CU103" s="24"/>
      <c r="CV103" s="6"/>
      <c r="CW103" s="6"/>
      <c r="CX103" s="6"/>
      <c r="CY103" s="6"/>
      <c r="CZ103" s="6"/>
      <c r="DA103" s="22">
        <f t="shared" si="11"/>
        <v>1.7086706983955553</v>
      </c>
      <c r="DB103" s="22"/>
      <c r="DC103" s="22"/>
      <c r="DD103" s="22"/>
      <c r="DE103" s="22"/>
      <c r="DF103" s="22"/>
      <c r="DG103" s="22"/>
      <c r="DH103" s="22">
        <f t="shared" si="12"/>
        <v>7.9178438294511375</v>
      </c>
      <c r="DI103" s="22"/>
      <c r="DJ103" s="22"/>
      <c r="DK103" s="22"/>
      <c r="DL103" s="22"/>
      <c r="DM103" s="22"/>
      <c r="DN103" s="22"/>
      <c r="DO103" s="6"/>
      <c r="DP103" s="6"/>
      <c r="DQ103" s="6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</row>
    <row r="104" spans="1:149" s="20" customFormat="1" ht="39.950000000000003" customHeight="1" x14ac:dyDescent="0.25">
      <c r="A104" s="25">
        <v>84</v>
      </c>
      <c r="B104" s="25"/>
      <c r="C104" s="25"/>
      <c r="D104" s="25"/>
      <c r="E104" s="25"/>
      <c r="F104" s="25"/>
      <c r="G104" s="26" t="s">
        <v>121</v>
      </c>
      <c r="H104" s="27"/>
      <c r="I104" s="27"/>
      <c r="J104" s="27"/>
      <c r="K104" s="27"/>
      <c r="L104" s="27"/>
      <c r="M104" s="27"/>
      <c r="N104" s="27"/>
      <c r="O104" s="27"/>
      <c r="P104" s="28"/>
      <c r="Q104" s="26" t="s">
        <v>140</v>
      </c>
      <c r="R104" s="27" t="s">
        <v>133</v>
      </c>
      <c r="S104" s="27" t="s">
        <v>133</v>
      </c>
      <c r="T104" s="27" t="s">
        <v>133</v>
      </c>
      <c r="U104" s="27" t="s">
        <v>133</v>
      </c>
      <c r="V104" s="27" t="s">
        <v>133</v>
      </c>
      <c r="W104" s="27" t="s">
        <v>133</v>
      </c>
      <c r="X104" s="27" t="s">
        <v>133</v>
      </c>
      <c r="Y104" s="27" t="s">
        <v>133</v>
      </c>
      <c r="Z104" s="27" t="s">
        <v>133</v>
      </c>
      <c r="AA104" s="27" t="s">
        <v>133</v>
      </c>
      <c r="AB104" s="28" t="s">
        <v>133</v>
      </c>
      <c r="AC104" s="25" t="s">
        <v>39</v>
      </c>
      <c r="AD104" s="25"/>
      <c r="AE104" s="25"/>
      <c r="AF104" s="25"/>
      <c r="AG104" s="25"/>
      <c r="AH104" s="29">
        <v>2000</v>
      </c>
      <c r="AI104" s="29">
        <v>2000</v>
      </c>
      <c r="AJ104" s="29">
        <v>2000</v>
      </c>
      <c r="AK104" s="29">
        <v>2000</v>
      </c>
      <c r="AL104" s="29">
        <v>2000</v>
      </c>
      <c r="AM104" s="29">
        <v>2000</v>
      </c>
      <c r="AN104" s="29">
        <v>2000</v>
      </c>
      <c r="AO104" s="24">
        <v>2.5</v>
      </c>
      <c r="AP104" s="24">
        <v>2.5</v>
      </c>
      <c r="AQ104" s="24">
        <v>2.5</v>
      </c>
      <c r="AR104" s="24">
        <v>2.5</v>
      </c>
      <c r="AS104" s="24">
        <v>2.5</v>
      </c>
      <c r="AT104" s="24">
        <v>2.5</v>
      </c>
      <c r="AU104" s="24">
        <v>2.5</v>
      </c>
      <c r="AV104" s="24">
        <v>2.5</v>
      </c>
      <c r="AW104" s="24">
        <v>1.8</v>
      </c>
      <c r="AX104" s="24"/>
      <c r="AY104" s="24"/>
      <c r="AZ104" s="24"/>
      <c r="BA104" s="24"/>
      <c r="BB104" s="24"/>
      <c r="BC104" s="24"/>
      <c r="BD104" s="24"/>
      <c r="BE104" s="23">
        <v>2.5499999999999998</v>
      </c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4">
        <f t="shared" si="9"/>
        <v>2.44</v>
      </c>
      <c r="CD104" s="24"/>
      <c r="CE104" s="24"/>
      <c r="CF104" s="24"/>
      <c r="CG104" s="24"/>
      <c r="CH104" s="24"/>
      <c r="CI104" s="24"/>
      <c r="CJ104" s="24"/>
      <c r="CK104" s="24"/>
      <c r="CL104" s="24">
        <f t="shared" si="10"/>
        <v>4880</v>
      </c>
      <c r="CM104" s="24"/>
      <c r="CN104" s="24"/>
      <c r="CO104" s="24"/>
      <c r="CP104" s="24"/>
      <c r="CQ104" s="24"/>
      <c r="CR104" s="24"/>
      <c r="CS104" s="24"/>
      <c r="CT104" s="24"/>
      <c r="CU104" s="24"/>
      <c r="CV104" s="6"/>
      <c r="CW104" s="6"/>
      <c r="CX104" s="6"/>
      <c r="CY104" s="6"/>
      <c r="CZ104" s="6"/>
      <c r="DA104" s="22">
        <f t="shared" si="11"/>
        <v>0.22366890212494397</v>
      </c>
      <c r="DB104" s="22"/>
      <c r="DC104" s="22"/>
      <c r="DD104" s="22"/>
      <c r="DE104" s="22"/>
      <c r="DF104" s="22"/>
      <c r="DG104" s="22"/>
      <c r="DH104" s="22">
        <f t="shared" si="12"/>
        <v>9.1667582838091803</v>
      </c>
      <c r="DI104" s="22"/>
      <c r="DJ104" s="22"/>
      <c r="DK104" s="22"/>
      <c r="DL104" s="22"/>
      <c r="DM104" s="22"/>
      <c r="DN104" s="22"/>
      <c r="DO104" s="6"/>
      <c r="DP104" s="6"/>
      <c r="DQ104" s="6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</row>
    <row r="105" spans="1:149" s="20" customFormat="1" ht="39.950000000000003" customHeight="1" x14ac:dyDescent="0.25">
      <c r="A105" s="25">
        <v>85</v>
      </c>
      <c r="B105" s="25"/>
      <c r="C105" s="25"/>
      <c r="D105" s="25"/>
      <c r="E105" s="25"/>
      <c r="F105" s="25"/>
      <c r="G105" s="26" t="s">
        <v>122</v>
      </c>
      <c r="H105" s="27"/>
      <c r="I105" s="27"/>
      <c r="J105" s="27"/>
      <c r="K105" s="27"/>
      <c r="L105" s="27"/>
      <c r="M105" s="27"/>
      <c r="N105" s="27"/>
      <c r="O105" s="27"/>
      <c r="P105" s="28"/>
      <c r="Q105" s="26" t="s">
        <v>140</v>
      </c>
      <c r="R105" s="27" t="s">
        <v>133</v>
      </c>
      <c r="S105" s="27" t="s">
        <v>133</v>
      </c>
      <c r="T105" s="27" t="s">
        <v>133</v>
      </c>
      <c r="U105" s="27" t="s">
        <v>133</v>
      </c>
      <c r="V105" s="27" t="s">
        <v>133</v>
      </c>
      <c r="W105" s="27" t="s">
        <v>133</v>
      </c>
      <c r="X105" s="27" t="s">
        <v>133</v>
      </c>
      <c r="Y105" s="27" t="s">
        <v>133</v>
      </c>
      <c r="Z105" s="27" t="s">
        <v>133</v>
      </c>
      <c r="AA105" s="27" t="s">
        <v>133</v>
      </c>
      <c r="AB105" s="28" t="s">
        <v>133</v>
      </c>
      <c r="AC105" s="25" t="s">
        <v>39</v>
      </c>
      <c r="AD105" s="25"/>
      <c r="AE105" s="25"/>
      <c r="AF105" s="25"/>
      <c r="AG105" s="25"/>
      <c r="AH105" s="29">
        <v>2000</v>
      </c>
      <c r="AI105" s="29">
        <v>2000</v>
      </c>
      <c r="AJ105" s="29">
        <v>2000</v>
      </c>
      <c r="AK105" s="29">
        <v>2000</v>
      </c>
      <c r="AL105" s="29">
        <v>2000</v>
      </c>
      <c r="AM105" s="29">
        <v>2000</v>
      </c>
      <c r="AN105" s="29">
        <v>2000</v>
      </c>
      <c r="AO105" s="24">
        <v>2.5</v>
      </c>
      <c r="AP105" s="24">
        <v>2.5</v>
      </c>
      <c r="AQ105" s="24">
        <v>2.5</v>
      </c>
      <c r="AR105" s="24">
        <v>2.5</v>
      </c>
      <c r="AS105" s="24">
        <v>2.5</v>
      </c>
      <c r="AT105" s="24">
        <v>2.5</v>
      </c>
      <c r="AU105" s="24">
        <v>2.5</v>
      </c>
      <c r="AV105" s="24">
        <v>2.5</v>
      </c>
      <c r="AW105" s="24">
        <v>1.8</v>
      </c>
      <c r="AX105" s="24"/>
      <c r="AY105" s="24"/>
      <c r="AZ105" s="24"/>
      <c r="BA105" s="24"/>
      <c r="BB105" s="24"/>
      <c r="BC105" s="24"/>
      <c r="BD105" s="24"/>
      <c r="BE105" s="23">
        <v>2.5499999999999998</v>
      </c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4">
        <f t="shared" si="9"/>
        <v>2.44</v>
      </c>
      <c r="CD105" s="24"/>
      <c r="CE105" s="24"/>
      <c r="CF105" s="24"/>
      <c r="CG105" s="24"/>
      <c r="CH105" s="24"/>
      <c r="CI105" s="24"/>
      <c r="CJ105" s="24"/>
      <c r="CK105" s="24"/>
      <c r="CL105" s="24">
        <f t="shared" si="10"/>
        <v>4880</v>
      </c>
      <c r="CM105" s="24"/>
      <c r="CN105" s="24"/>
      <c r="CO105" s="24"/>
      <c r="CP105" s="24"/>
      <c r="CQ105" s="24"/>
      <c r="CR105" s="24"/>
      <c r="CS105" s="24"/>
      <c r="CT105" s="24"/>
      <c r="CU105" s="24"/>
      <c r="CV105" s="6"/>
      <c r="CW105" s="6"/>
      <c r="CX105" s="6"/>
      <c r="CY105" s="6"/>
      <c r="CZ105" s="6"/>
      <c r="DA105" s="22">
        <f t="shared" si="11"/>
        <v>0.22366890212494397</v>
      </c>
      <c r="DB105" s="22"/>
      <c r="DC105" s="22"/>
      <c r="DD105" s="22"/>
      <c r="DE105" s="22"/>
      <c r="DF105" s="22"/>
      <c r="DG105" s="22"/>
      <c r="DH105" s="22">
        <f t="shared" si="12"/>
        <v>9.1667582838091803</v>
      </c>
      <c r="DI105" s="22"/>
      <c r="DJ105" s="22"/>
      <c r="DK105" s="22"/>
      <c r="DL105" s="22"/>
      <c r="DM105" s="22"/>
      <c r="DN105" s="22"/>
      <c r="DO105" s="6"/>
      <c r="DP105" s="6"/>
      <c r="DQ105" s="6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</row>
    <row r="106" spans="1:149" s="20" customFormat="1" ht="39.950000000000003" customHeight="1" x14ac:dyDescent="0.25">
      <c r="A106" s="25">
        <v>86</v>
      </c>
      <c r="B106" s="25"/>
      <c r="C106" s="25"/>
      <c r="D106" s="25"/>
      <c r="E106" s="25"/>
      <c r="F106" s="25"/>
      <c r="G106" s="26" t="s">
        <v>123</v>
      </c>
      <c r="H106" s="27"/>
      <c r="I106" s="27"/>
      <c r="J106" s="27"/>
      <c r="K106" s="27"/>
      <c r="L106" s="27"/>
      <c r="M106" s="27"/>
      <c r="N106" s="27"/>
      <c r="O106" s="27"/>
      <c r="P106" s="28"/>
      <c r="Q106" s="26" t="s">
        <v>142</v>
      </c>
      <c r="R106" s="27" t="s">
        <v>135</v>
      </c>
      <c r="S106" s="27" t="s">
        <v>135</v>
      </c>
      <c r="T106" s="27" t="s">
        <v>135</v>
      </c>
      <c r="U106" s="27" t="s">
        <v>135</v>
      </c>
      <c r="V106" s="27" t="s">
        <v>135</v>
      </c>
      <c r="W106" s="27" t="s">
        <v>135</v>
      </c>
      <c r="X106" s="27" t="s">
        <v>135</v>
      </c>
      <c r="Y106" s="27" t="s">
        <v>135</v>
      </c>
      <c r="Z106" s="27" t="s">
        <v>135</v>
      </c>
      <c r="AA106" s="27" t="s">
        <v>135</v>
      </c>
      <c r="AB106" s="28" t="s">
        <v>135</v>
      </c>
      <c r="AC106" s="25" t="s">
        <v>39</v>
      </c>
      <c r="AD106" s="25"/>
      <c r="AE106" s="25"/>
      <c r="AF106" s="25"/>
      <c r="AG106" s="25"/>
      <c r="AH106" s="29">
        <v>5000</v>
      </c>
      <c r="AI106" s="29">
        <v>5000</v>
      </c>
      <c r="AJ106" s="29">
        <v>5000</v>
      </c>
      <c r="AK106" s="29">
        <v>5000</v>
      </c>
      <c r="AL106" s="29">
        <v>5000</v>
      </c>
      <c r="AM106" s="29">
        <v>5000</v>
      </c>
      <c r="AN106" s="29">
        <v>5000</v>
      </c>
      <c r="AO106" s="24">
        <v>0.36</v>
      </c>
      <c r="AP106" s="24">
        <v>0.36</v>
      </c>
      <c r="AQ106" s="24">
        <v>0.36</v>
      </c>
      <c r="AR106" s="24">
        <v>0.36</v>
      </c>
      <c r="AS106" s="24">
        <v>0.36</v>
      </c>
      <c r="AT106" s="24">
        <v>0.36</v>
      </c>
      <c r="AU106" s="24">
        <v>0.36</v>
      </c>
      <c r="AV106" s="24">
        <v>0.36</v>
      </c>
      <c r="AW106" s="24">
        <v>0.5</v>
      </c>
      <c r="AX106" s="24"/>
      <c r="AY106" s="24"/>
      <c r="AZ106" s="24"/>
      <c r="BA106" s="24"/>
      <c r="BB106" s="24"/>
      <c r="BC106" s="24"/>
      <c r="BD106" s="24"/>
      <c r="BE106" s="23">
        <v>0.4</v>
      </c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4">
        <f t="shared" si="9"/>
        <v>0.38</v>
      </c>
      <c r="CD106" s="24"/>
      <c r="CE106" s="24"/>
      <c r="CF106" s="24"/>
      <c r="CG106" s="24"/>
      <c r="CH106" s="24"/>
      <c r="CI106" s="24"/>
      <c r="CJ106" s="24"/>
      <c r="CK106" s="24"/>
      <c r="CL106" s="24">
        <f t="shared" si="10"/>
        <v>1900</v>
      </c>
      <c r="CM106" s="24"/>
      <c r="CN106" s="24"/>
      <c r="CO106" s="24"/>
      <c r="CP106" s="24"/>
      <c r="CQ106" s="24"/>
      <c r="CR106" s="24"/>
      <c r="CS106" s="24"/>
      <c r="CT106" s="24"/>
      <c r="CU106" s="24"/>
      <c r="CV106" s="6"/>
      <c r="CW106" s="6"/>
      <c r="CX106" s="6"/>
      <c r="CY106" s="6"/>
      <c r="CZ106" s="6"/>
      <c r="DA106" s="22">
        <f t="shared" si="11"/>
        <v>4.4671641514002512E-2</v>
      </c>
      <c r="DB106" s="22"/>
      <c r="DC106" s="22"/>
      <c r="DD106" s="22"/>
      <c r="DE106" s="22"/>
      <c r="DF106" s="22"/>
      <c r="DG106" s="22"/>
      <c r="DH106" s="22">
        <f t="shared" si="12"/>
        <v>11.755695135263819</v>
      </c>
      <c r="DI106" s="22"/>
      <c r="DJ106" s="22"/>
      <c r="DK106" s="22"/>
      <c r="DL106" s="22"/>
      <c r="DM106" s="22"/>
      <c r="DN106" s="22"/>
      <c r="DO106" s="6"/>
      <c r="DP106" s="6"/>
      <c r="DQ106" s="6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</row>
    <row r="107" spans="1:149" s="20" customFormat="1" ht="39.950000000000003" customHeight="1" x14ac:dyDescent="0.25">
      <c r="A107" s="25">
        <v>87</v>
      </c>
      <c r="B107" s="25"/>
      <c r="C107" s="25"/>
      <c r="D107" s="25"/>
      <c r="E107" s="25"/>
      <c r="F107" s="25"/>
      <c r="G107" s="26" t="s">
        <v>124</v>
      </c>
      <c r="H107" s="27"/>
      <c r="I107" s="27"/>
      <c r="J107" s="27"/>
      <c r="K107" s="27"/>
      <c r="L107" s="27"/>
      <c r="M107" s="27"/>
      <c r="N107" s="27"/>
      <c r="O107" s="27"/>
      <c r="P107" s="28"/>
      <c r="Q107" s="26" t="s">
        <v>141</v>
      </c>
      <c r="R107" s="27" t="s">
        <v>134</v>
      </c>
      <c r="S107" s="27" t="s">
        <v>134</v>
      </c>
      <c r="T107" s="27" t="s">
        <v>134</v>
      </c>
      <c r="U107" s="27" t="s">
        <v>134</v>
      </c>
      <c r="V107" s="27" t="s">
        <v>134</v>
      </c>
      <c r="W107" s="27" t="s">
        <v>134</v>
      </c>
      <c r="X107" s="27" t="s">
        <v>134</v>
      </c>
      <c r="Y107" s="27" t="s">
        <v>134</v>
      </c>
      <c r="Z107" s="27" t="s">
        <v>134</v>
      </c>
      <c r="AA107" s="27" t="s">
        <v>134</v>
      </c>
      <c r="AB107" s="28" t="s">
        <v>134</v>
      </c>
      <c r="AC107" s="25" t="s">
        <v>39</v>
      </c>
      <c r="AD107" s="25"/>
      <c r="AE107" s="25"/>
      <c r="AF107" s="25"/>
      <c r="AG107" s="25"/>
      <c r="AH107" s="29">
        <v>1000</v>
      </c>
      <c r="AI107" s="29">
        <v>1000</v>
      </c>
      <c r="AJ107" s="29">
        <v>1000</v>
      </c>
      <c r="AK107" s="29">
        <v>1000</v>
      </c>
      <c r="AL107" s="29">
        <v>1000</v>
      </c>
      <c r="AM107" s="29">
        <v>1000</v>
      </c>
      <c r="AN107" s="29">
        <v>1000</v>
      </c>
      <c r="AO107" s="24">
        <v>1.3</v>
      </c>
      <c r="AP107" s="24">
        <v>1.3</v>
      </c>
      <c r="AQ107" s="24">
        <v>1.3</v>
      </c>
      <c r="AR107" s="24">
        <v>1.3</v>
      </c>
      <c r="AS107" s="24">
        <v>1.3</v>
      </c>
      <c r="AT107" s="24">
        <v>1.3</v>
      </c>
      <c r="AU107" s="24">
        <v>1.3</v>
      </c>
      <c r="AV107" s="24">
        <v>1.3</v>
      </c>
      <c r="AW107" s="30">
        <v>1.4</v>
      </c>
      <c r="AX107" s="31"/>
      <c r="AY107" s="31"/>
      <c r="AZ107" s="31"/>
      <c r="BA107" s="31"/>
      <c r="BB107" s="31"/>
      <c r="BC107" s="31"/>
      <c r="BD107" s="32"/>
      <c r="BE107" s="33">
        <v>1.4</v>
      </c>
      <c r="BF107" s="34"/>
      <c r="BG107" s="34"/>
      <c r="BH107" s="34"/>
      <c r="BI107" s="34"/>
      <c r="BJ107" s="34"/>
      <c r="BK107" s="34"/>
      <c r="BL107" s="35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4">
        <f t="shared" ref="CC107:CC108" si="13">ROUND(AVERAGE(AO107:CB107),2)</f>
        <v>1.32</v>
      </c>
      <c r="CD107" s="24"/>
      <c r="CE107" s="24"/>
      <c r="CF107" s="24"/>
      <c r="CG107" s="24"/>
      <c r="CH107" s="24"/>
      <c r="CI107" s="24"/>
      <c r="CJ107" s="24"/>
      <c r="CK107" s="24"/>
      <c r="CL107" s="24">
        <f t="shared" ref="CL107:CL108" si="14">$AH107*CC107</f>
        <v>1320</v>
      </c>
      <c r="CM107" s="24"/>
      <c r="CN107" s="24"/>
      <c r="CO107" s="24"/>
      <c r="CP107" s="24"/>
      <c r="CQ107" s="24"/>
      <c r="CR107" s="24"/>
      <c r="CS107" s="24"/>
      <c r="CT107" s="24"/>
      <c r="CU107" s="24"/>
      <c r="CV107" s="6"/>
      <c r="CW107" s="6"/>
      <c r="CX107" s="6"/>
      <c r="CY107" s="6"/>
      <c r="CZ107" s="6"/>
      <c r="DA107" s="22">
        <f t="shared" ref="DA107:DA108" si="15">STDEVA(AO107:CB107)</f>
        <v>4.2163702135578338E-2</v>
      </c>
      <c r="DB107" s="22"/>
      <c r="DC107" s="22"/>
      <c r="DD107" s="22"/>
      <c r="DE107" s="22"/>
      <c r="DF107" s="22"/>
      <c r="DG107" s="22"/>
      <c r="DH107" s="22">
        <f t="shared" ref="DH107:DH108" si="16">DA107/CC107*100</f>
        <v>3.1942198587559347</v>
      </c>
      <c r="DI107" s="22"/>
      <c r="DJ107" s="22"/>
      <c r="DK107" s="22"/>
      <c r="DL107" s="22"/>
      <c r="DM107" s="22"/>
      <c r="DN107" s="22"/>
      <c r="DO107" s="6"/>
      <c r="DP107" s="6"/>
      <c r="DQ107" s="6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</row>
    <row r="108" spans="1:149" s="20" customFormat="1" ht="39.950000000000003" customHeight="1" x14ac:dyDescent="0.25">
      <c r="A108" s="25">
        <v>88</v>
      </c>
      <c r="B108" s="25"/>
      <c r="C108" s="25"/>
      <c r="D108" s="25"/>
      <c r="E108" s="25"/>
      <c r="F108" s="25"/>
      <c r="G108" s="26" t="s">
        <v>125</v>
      </c>
      <c r="H108" s="27"/>
      <c r="I108" s="27"/>
      <c r="J108" s="27"/>
      <c r="K108" s="27"/>
      <c r="L108" s="27"/>
      <c r="M108" s="27"/>
      <c r="N108" s="27"/>
      <c r="O108" s="27"/>
      <c r="P108" s="28"/>
      <c r="Q108" s="26" t="s">
        <v>141</v>
      </c>
      <c r="R108" s="27" t="s">
        <v>134</v>
      </c>
      <c r="S108" s="27" t="s">
        <v>134</v>
      </c>
      <c r="T108" s="27" t="s">
        <v>134</v>
      </c>
      <c r="U108" s="27" t="s">
        <v>134</v>
      </c>
      <c r="V108" s="27" t="s">
        <v>134</v>
      </c>
      <c r="W108" s="27" t="s">
        <v>134</v>
      </c>
      <c r="X108" s="27" t="s">
        <v>134</v>
      </c>
      <c r="Y108" s="27" t="s">
        <v>134</v>
      </c>
      <c r="Z108" s="27" t="s">
        <v>134</v>
      </c>
      <c r="AA108" s="27" t="s">
        <v>134</v>
      </c>
      <c r="AB108" s="28" t="s">
        <v>134</v>
      </c>
      <c r="AC108" s="25" t="s">
        <v>39</v>
      </c>
      <c r="AD108" s="25"/>
      <c r="AE108" s="25"/>
      <c r="AF108" s="25"/>
      <c r="AG108" s="25"/>
      <c r="AH108" s="29">
        <v>3000</v>
      </c>
      <c r="AI108" s="29">
        <v>3000</v>
      </c>
      <c r="AJ108" s="29">
        <v>3000</v>
      </c>
      <c r="AK108" s="29">
        <v>3000</v>
      </c>
      <c r="AL108" s="29">
        <v>3000</v>
      </c>
      <c r="AM108" s="29">
        <v>3000</v>
      </c>
      <c r="AN108" s="29">
        <v>3000</v>
      </c>
      <c r="AO108" s="24">
        <v>1.3</v>
      </c>
      <c r="AP108" s="24">
        <v>1.3</v>
      </c>
      <c r="AQ108" s="24">
        <v>1.3</v>
      </c>
      <c r="AR108" s="24">
        <v>1.3</v>
      </c>
      <c r="AS108" s="24">
        <v>1.3</v>
      </c>
      <c r="AT108" s="24">
        <v>1.3</v>
      </c>
      <c r="AU108" s="24">
        <v>1.3</v>
      </c>
      <c r="AV108" s="24">
        <v>1.3</v>
      </c>
      <c r="AW108" s="30">
        <v>0.95</v>
      </c>
      <c r="AX108" s="31"/>
      <c r="AY108" s="31"/>
      <c r="AZ108" s="31"/>
      <c r="BA108" s="31"/>
      <c r="BB108" s="31"/>
      <c r="BC108" s="31"/>
      <c r="BD108" s="32"/>
      <c r="BE108" s="33">
        <v>1.4</v>
      </c>
      <c r="BF108" s="34"/>
      <c r="BG108" s="34"/>
      <c r="BH108" s="34"/>
      <c r="BI108" s="34"/>
      <c r="BJ108" s="34"/>
      <c r="BK108" s="34"/>
      <c r="BL108" s="35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4">
        <f t="shared" si="13"/>
        <v>1.28</v>
      </c>
      <c r="CD108" s="24"/>
      <c r="CE108" s="24"/>
      <c r="CF108" s="24"/>
      <c r="CG108" s="24"/>
      <c r="CH108" s="24"/>
      <c r="CI108" s="24"/>
      <c r="CJ108" s="24"/>
      <c r="CK108" s="24"/>
      <c r="CL108" s="24">
        <f t="shared" si="14"/>
        <v>3840</v>
      </c>
      <c r="CM108" s="24"/>
      <c r="CN108" s="24"/>
      <c r="CO108" s="24"/>
      <c r="CP108" s="24"/>
      <c r="CQ108" s="24"/>
      <c r="CR108" s="24"/>
      <c r="CS108" s="24"/>
      <c r="CT108" s="24"/>
      <c r="CU108" s="24"/>
      <c r="CV108" s="6"/>
      <c r="CW108" s="6"/>
      <c r="CX108" s="6"/>
      <c r="CY108" s="6"/>
      <c r="CZ108" s="6"/>
      <c r="DA108" s="22">
        <f t="shared" si="15"/>
        <v>0.11843892002959915</v>
      </c>
      <c r="DB108" s="22"/>
      <c r="DC108" s="22"/>
      <c r="DD108" s="22"/>
      <c r="DE108" s="22"/>
      <c r="DF108" s="22"/>
      <c r="DG108" s="22"/>
      <c r="DH108" s="22">
        <f t="shared" si="16"/>
        <v>9.2530406273124317</v>
      </c>
      <c r="DI108" s="22"/>
      <c r="DJ108" s="22"/>
      <c r="DK108" s="22"/>
      <c r="DL108" s="22"/>
      <c r="DM108" s="22"/>
      <c r="DN108" s="22"/>
      <c r="DO108" s="6"/>
      <c r="DP108" s="6"/>
      <c r="DQ108" s="6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</row>
    <row r="109" spans="1:149" s="20" customFormat="1" ht="39.950000000000003" customHeight="1" x14ac:dyDescent="0.25">
      <c r="A109" s="25">
        <v>89</v>
      </c>
      <c r="B109" s="25"/>
      <c r="C109" s="25"/>
      <c r="D109" s="25"/>
      <c r="E109" s="25"/>
      <c r="F109" s="25"/>
      <c r="G109" s="26" t="s">
        <v>144</v>
      </c>
      <c r="H109" s="27"/>
      <c r="I109" s="27"/>
      <c r="J109" s="27"/>
      <c r="K109" s="27"/>
      <c r="L109" s="27"/>
      <c r="M109" s="27"/>
      <c r="N109" s="27"/>
      <c r="O109" s="27"/>
      <c r="P109" s="28"/>
      <c r="Q109" s="26" t="s">
        <v>140</v>
      </c>
      <c r="R109" s="27" t="s">
        <v>133</v>
      </c>
      <c r="S109" s="27" t="s">
        <v>133</v>
      </c>
      <c r="T109" s="27" t="s">
        <v>133</v>
      </c>
      <c r="U109" s="27" t="s">
        <v>133</v>
      </c>
      <c r="V109" s="27" t="s">
        <v>133</v>
      </c>
      <c r="W109" s="27" t="s">
        <v>133</v>
      </c>
      <c r="X109" s="27" t="s">
        <v>133</v>
      </c>
      <c r="Y109" s="27" t="s">
        <v>133</v>
      </c>
      <c r="Z109" s="27" t="s">
        <v>133</v>
      </c>
      <c r="AA109" s="27" t="s">
        <v>133</v>
      </c>
      <c r="AB109" s="28" t="s">
        <v>133</v>
      </c>
      <c r="AC109" s="25" t="s">
        <v>39</v>
      </c>
      <c r="AD109" s="25"/>
      <c r="AE109" s="25"/>
      <c r="AF109" s="25"/>
      <c r="AG109" s="25"/>
      <c r="AH109" s="29">
        <v>1000</v>
      </c>
      <c r="AI109" s="29">
        <v>1000</v>
      </c>
      <c r="AJ109" s="29">
        <v>1000</v>
      </c>
      <c r="AK109" s="29">
        <v>1000</v>
      </c>
      <c r="AL109" s="29">
        <v>1000</v>
      </c>
      <c r="AM109" s="29">
        <v>1000</v>
      </c>
      <c r="AN109" s="29">
        <v>1000</v>
      </c>
      <c r="AO109" s="24">
        <v>2.5</v>
      </c>
      <c r="AP109" s="24">
        <v>2.5</v>
      </c>
      <c r="AQ109" s="24">
        <v>2.5</v>
      </c>
      <c r="AR109" s="24">
        <v>2.5</v>
      </c>
      <c r="AS109" s="24">
        <v>2.5</v>
      </c>
      <c r="AT109" s="24">
        <v>2.5</v>
      </c>
      <c r="AU109" s="24">
        <v>2.5</v>
      </c>
      <c r="AV109" s="24">
        <v>2.5</v>
      </c>
      <c r="AW109" s="24">
        <v>2.2000000000000002</v>
      </c>
      <c r="AX109" s="24"/>
      <c r="AY109" s="24"/>
      <c r="AZ109" s="24"/>
      <c r="BA109" s="24"/>
      <c r="BB109" s="24"/>
      <c r="BC109" s="24"/>
      <c r="BD109" s="24"/>
      <c r="BE109" s="23">
        <v>2.5499999999999998</v>
      </c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4">
        <f t="shared" si="9"/>
        <v>2.48</v>
      </c>
      <c r="CD109" s="24"/>
      <c r="CE109" s="24"/>
      <c r="CF109" s="24"/>
      <c r="CG109" s="24"/>
      <c r="CH109" s="24"/>
      <c r="CI109" s="24"/>
      <c r="CJ109" s="24"/>
      <c r="CK109" s="24"/>
      <c r="CL109" s="24">
        <f t="shared" si="10"/>
        <v>2480</v>
      </c>
      <c r="CM109" s="24"/>
      <c r="CN109" s="24"/>
      <c r="CO109" s="24"/>
      <c r="CP109" s="24"/>
      <c r="CQ109" s="24"/>
      <c r="CR109" s="24"/>
      <c r="CS109" s="24"/>
      <c r="CT109" s="24"/>
      <c r="CU109" s="24"/>
      <c r="CV109" s="6"/>
      <c r="CW109" s="6"/>
      <c r="CX109" s="6"/>
      <c r="CY109" s="6"/>
      <c r="CZ109" s="6"/>
      <c r="DA109" s="22">
        <f t="shared" si="11"/>
        <v>9.7894501037256026E-2</v>
      </c>
      <c r="DB109" s="22"/>
      <c r="DC109" s="22"/>
      <c r="DD109" s="22"/>
      <c r="DE109" s="22"/>
      <c r="DF109" s="22"/>
      <c r="DG109" s="22"/>
      <c r="DH109" s="22">
        <f t="shared" si="12"/>
        <v>3.9473589127925819</v>
      </c>
      <c r="DI109" s="22"/>
      <c r="DJ109" s="22"/>
      <c r="DK109" s="22"/>
      <c r="DL109" s="22"/>
      <c r="DM109" s="22"/>
      <c r="DN109" s="22"/>
      <c r="DO109" s="6"/>
      <c r="DP109" s="6"/>
      <c r="DQ109" s="6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</row>
    <row r="110" spans="1:149" s="17" customFormat="1" ht="39.950000000000003" customHeight="1" x14ac:dyDescent="0.25">
      <c r="A110" s="25">
        <v>90</v>
      </c>
      <c r="B110" s="25"/>
      <c r="C110" s="25"/>
      <c r="D110" s="25"/>
      <c r="E110" s="25"/>
      <c r="F110" s="25"/>
      <c r="G110" s="26" t="s">
        <v>126</v>
      </c>
      <c r="H110" s="27"/>
      <c r="I110" s="27"/>
      <c r="J110" s="27"/>
      <c r="K110" s="27"/>
      <c r="L110" s="27"/>
      <c r="M110" s="27"/>
      <c r="N110" s="27"/>
      <c r="O110" s="27"/>
      <c r="P110" s="28"/>
      <c r="Q110" s="26" t="s">
        <v>141</v>
      </c>
      <c r="R110" s="27" t="s">
        <v>134</v>
      </c>
      <c r="S110" s="27" t="s">
        <v>134</v>
      </c>
      <c r="T110" s="27" t="s">
        <v>134</v>
      </c>
      <c r="U110" s="27" t="s">
        <v>134</v>
      </c>
      <c r="V110" s="27" t="s">
        <v>134</v>
      </c>
      <c r="W110" s="27" t="s">
        <v>134</v>
      </c>
      <c r="X110" s="27" t="s">
        <v>134</v>
      </c>
      <c r="Y110" s="27" t="s">
        <v>134</v>
      </c>
      <c r="Z110" s="27" t="s">
        <v>134</v>
      </c>
      <c r="AA110" s="27" t="s">
        <v>134</v>
      </c>
      <c r="AB110" s="28" t="s">
        <v>134</v>
      </c>
      <c r="AC110" s="25" t="s">
        <v>39</v>
      </c>
      <c r="AD110" s="25"/>
      <c r="AE110" s="25"/>
      <c r="AF110" s="25"/>
      <c r="AG110" s="25"/>
      <c r="AH110" s="29">
        <v>20000</v>
      </c>
      <c r="AI110" s="29">
        <v>20000</v>
      </c>
      <c r="AJ110" s="29">
        <v>20000</v>
      </c>
      <c r="AK110" s="29">
        <v>20000</v>
      </c>
      <c r="AL110" s="29">
        <v>20000</v>
      </c>
      <c r="AM110" s="29">
        <v>20000</v>
      </c>
      <c r="AN110" s="29">
        <v>20000</v>
      </c>
      <c r="AO110" s="24">
        <v>1.3</v>
      </c>
      <c r="AP110" s="24">
        <v>1.3</v>
      </c>
      <c r="AQ110" s="24">
        <v>1.3</v>
      </c>
      <c r="AR110" s="24">
        <v>1.3</v>
      </c>
      <c r="AS110" s="24">
        <v>1.3</v>
      </c>
      <c r="AT110" s="24">
        <v>1.3</v>
      </c>
      <c r="AU110" s="24">
        <v>1.3</v>
      </c>
      <c r="AV110" s="24">
        <v>1.3</v>
      </c>
      <c r="AW110" s="30">
        <v>0.7</v>
      </c>
      <c r="AX110" s="31"/>
      <c r="AY110" s="31"/>
      <c r="AZ110" s="31"/>
      <c r="BA110" s="31"/>
      <c r="BB110" s="31"/>
      <c r="BC110" s="31"/>
      <c r="BD110" s="32"/>
      <c r="BE110" s="33">
        <v>1.4</v>
      </c>
      <c r="BF110" s="34"/>
      <c r="BG110" s="34"/>
      <c r="BH110" s="34"/>
      <c r="BI110" s="34"/>
      <c r="BJ110" s="34"/>
      <c r="BK110" s="34"/>
      <c r="BL110" s="35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4">
        <f t="shared" si="2"/>
        <v>1.25</v>
      </c>
      <c r="CD110" s="24"/>
      <c r="CE110" s="24"/>
      <c r="CF110" s="24"/>
      <c r="CG110" s="24"/>
      <c r="CH110" s="24"/>
      <c r="CI110" s="24"/>
      <c r="CJ110" s="24"/>
      <c r="CK110" s="24"/>
      <c r="CL110" s="24">
        <f t="shared" si="6"/>
        <v>25000</v>
      </c>
      <c r="CM110" s="24"/>
      <c r="CN110" s="24"/>
      <c r="CO110" s="24"/>
      <c r="CP110" s="24"/>
      <c r="CQ110" s="24"/>
      <c r="CR110" s="24"/>
      <c r="CS110" s="24"/>
      <c r="CT110" s="24"/>
      <c r="CU110" s="24"/>
      <c r="CV110" s="6"/>
      <c r="CW110" s="6"/>
      <c r="CX110" s="6"/>
      <c r="CY110" s="6"/>
      <c r="CZ110" s="6"/>
      <c r="DA110" s="22">
        <f t="shared" si="7"/>
        <v>0.19578900207451186</v>
      </c>
      <c r="DB110" s="22"/>
      <c r="DC110" s="22"/>
      <c r="DD110" s="22"/>
      <c r="DE110" s="22"/>
      <c r="DF110" s="22"/>
      <c r="DG110" s="22"/>
      <c r="DH110" s="22">
        <f t="shared" si="8"/>
        <v>15.663120165960947</v>
      </c>
      <c r="DI110" s="22"/>
      <c r="DJ110" s="22"/>
      <c r="DK110" s="22"/>
      <c r="DL110" s="22"/>
      <c r="DM110" s="22"/>
      <c r="DN110" s="22"/>
      <c r="DO110" s="6"/>
      <c r="DP110" s="6"/>
      <c r="DQ110" s="6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</row>
    <row r="111" spans="1:149" s="17" customFormat="1" ht="39.950000000000003" customHeight="1" x14ac:dyDescent="0.25">
      <c r="A111" s="25">
        <v>91</v>
      </c>
      <c r="B111" s="25"/>
      <c r="C111" s="25"/>
      <c r="D111" s="25"/>
      <c r="E111" s="25"/>
      <c r="F111" s="25"/>
      <c r="G111" s="26" t="s">
        <v>127</v>
      </c>
      <c r="H111" s="27"/>
      <c r="I111" s="27"/>
      <c r="J111" s="27"/>
      <c r="K111" s="27"/>
      <c r="L111" s="27"/>
      <c r="M111" s="27"/>
      <c r="N111" s="27"/>
      <c r="O111" s="27"/>
      <c r="P111" s="28"/>
      <c r="Q111" s="26" t="s">
        <v>141</v>
      </c>
      <c r="R111" s="27" t="s">
        <v>134</v>
      </c>
      <c r="S111" s="27" t="s">
        <v>134</v>
      </c>
      <c r="T111" s="27" t="s">
        <v>134</v>
      </c>
      <c r="U111" s="27" t="s">
        <v>134</v>
      </c>
      <c r="V111" s="27" t="s">
        <v>134</v>
      </c>
      <c r="W111" s="27" t="s">
        <v>134</v>
      </c>
      <c r="X111" s="27" t="s">
        <v>134</v>
      </c>
      <c r="Y111" s="27" t="s">
        <v>134</v>
      </c>
      <c r="Z111" s="27" t="s">
        <v>134</v>
      </c>
      <c r="AA111" s="27" t="s">
        <v>134</v>
      </c>
      <c r="AB111" s="28" t="s">
        <v>134</v>
      </c>
      <c r="AC111" s="25" t="s">
        <v>39</v>
      </c>
      <c r="AD111" s="25"/>
      <c r="AE111" s="25"/>
      <c r="AF111" s="25"/>
      <c r="AG111" s="25"/>
      <c r="AH111" s="29">
        <v>9000</v>
      </c>
      <c r="AI111" s="29">
        <v>9000</v>
      </c>
      <c r="AJ111" s="29">
        <v>9000</v>
      </c>
      <c r="AK111" s="29">
        <v>9000</v>
      </c>
      <c r="AL111" s="29">
        <v>9000</v>
      </c>
      <c r="AM111" s="29">
        <v>9000</v>
      </c>
      <c r="AN111" s="29">
        <v>9000</v>
      </c>
      <c r="AO111" s="24">
        <v>1.3</v>
      </c>
      <c r="AP111" s="24">
        <v>1.3</v>
      </c>
      <c r="AQ111" s="24">
        <v>1.3</v>
      </c>
      <c r="AR111" s="24">
        <v>1.3</v>
      </c>
      <c r="AS111" s="24">
        <v>1.3</v>
      </c>
      <c r="AT111" s="24">
        <v>1.3</v>
      </c>
      <c r="AU111" s="24">
        <v>1.3</v>
      </c>
      <c r="AV111" s="24">
        <v>1.3</v>
      </c>
      <c r="AW111" s="30">
        <v>0.95</v>
      </c>
      <c r="AX111" s="31"/>
      <c r="AY111" s="31"/>
      <c r="AZ111" s="31"/>
      <c r="BA111" s="31"/>
      <c r="BB111" s="31"/>
      <c r="BC111" s="31"/>
      <c r="BD111" s="32"/>
      <c r="BE111" s="33">
        <v>1.4</v>
      </c>
      <c r="BF111" s="34"/>
      <c r="BG111" s="34"/>
      <c r="BH111" s="34"/>
      <c r="BI111" s="34"/>
      <c r="BJ111" s="34"/>
      <c r="BK111" s="34"/>
      <c r="BL111" s="35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4">
        <f t="shared" si="2"/>
        <v>1.28</v>
      </c>
      <c r="CD111" s="24"/>
      <c r="CE111" s="24"/>
      <c r="CF111" s="24"/>
      <c r="CG111" s="24"/>
      <c r="CH111" s="24"/>
      <c r="CI111" s="24"/>
      <c r="CJ111" s="24"/>
      <c r="CK111" s="24"/>
      <c r="CL111" s="24">
        <f t="shared" si="6"/>
        <v>11520</v>
      </c>
      <c r="CM111" s="24"/>
      <c r="CN111" s="24"/>
      <c r="CO111" s="24"/>
      <c r="CP111" s="24"/>
      <c r="CQ111" s="24"/>
      <c r="CR111" s="24"/>
      <c r="CS111" s="24"/>
      <c r="CT111" s="24"/>
      <c r="CU111" s="24"/>
      <c r="CV111" s="6"/>
      <c r="CW111" s="6"/>
      <c r="CX111" s="6"/>
      <c r="CY111" s="6"/>
      <c r="CZ111" s="6"/>
      <c r="DA111" s="22">
        <f t="shared" si="7"/>
        <v>0.11843892002959915</v>
      </c>
      <c r="DB111" s="22"/>
      <c r="DC111" s="22"/>
      <c r="DD111" s="22"/>
      <c r="DE111" s="22"/>
      <c r="DF111" s="22"/>
      <c r="DG111" s="22"/>
      <c r="DH111" s="22">
        <f t="shared" si="8"/>
        <v>9.2530406273124317</v>
      </c>
      <c r="DI111" s="22"/>
      <c r="DJ111" s="22"/>
      <c r="DK111" s="22"/>
      <c r="DL111" s="22"/>
      <c r="DM111" s="22"/>
      <c r="DN111" s="22"/>
      <c r="DO111" s="6"/>
      <c r="DP111" s="6"/>
      <c r="DQ111" s="6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</row>
    <row r="112" spans="1:149" s="17" customFormat="1" ht="39.950000000000003" customHeight="1" x14ac:dyDescent="0.25">
      <c r="A112" s="25">
        <v>92</v>
      </c>
      <c r="B112" s="25"/>
      <c r="C112" s="25"/>
      <c r="D112" s="25"/>
      <c r="E112" s="25"/>
      <c r="F112" s="25"/>
      <c r="G112" s="38" t="s">
        <v>128</v>
      </c>
      <c r="H112" s="39"/>
      <c r="I112" s="39"/>
      <c r="J112" s="39"/>
      <c r="K112" s="39"/>
      <c r="L112" s="39"/>
      <c r="M112" s="39"/>
      <c r="N112" s="39"/>
      <c r="O112" s="39"/>
      <c r="P112" s="40"/>
      <c r="Q112" s="38" t="s">
        <v>141</v>
      </c>
      <c r="R112" s="39" t="s">
        <v>134</v>
      </c>
      <c r="S112" s="39" t="s">
        <v>134</v>
      </c>
      <c r="T112" s="39" t="s">
        <v>134</v>
      </c>
      <c r="U112" s="39" t="s">
        <v>134</v>
      </c>
      <c r="V112" s="39" t="s">
        <v>134</v>
      </c>
      <c r="W112" s="39" t="s">
        <v>134</v>
      </c>
      <c r="X112" s="39" t="s">
        <v>134</v>
      </c>
      <c r="Y112" s="39" t="s">
        <v>134</v>
      </c>
      <c r="Z112" s="39" t="s">
        <v>134</v>
      </c>
      <c r="AA112" s="39" t="s">
        <v>134</v>
      </c>
      <c r="AB112" s="40" t="s">
        <v>134</v>
      </c>
      <c r="AC112" s="41" t="s">
        <v>39</v>
      </c>
      <c r="AD112" s="41"/>
      <c r="AE112" s="41"/>
      <c r="AF112" s="41"/>
      <c r="AG112" s="41"/>
      <c r="AH112" s="29">
        <v>200</v>
      </c>
      <c r="AI112" s="29">
        <v>200</v>
      </c>
      <c r="AJ112" s="29">
        <v>200</v>
      </c>
      <c r="AK112" s="29">
        <v>200</v>
      </c>
      <c r="AL112" s="29">
        <v>200</v>
      </c>
      <c r="AM112" s="29">
        <v>200</v>
      </c>
      <c r="AN112" s="29">
        <v>200</v>
      </c>
      <c r="AO112" s="37">
        <v>1.3</v>
      </c>
      <c r="AP112" s="37">
        <v>1.3</v>
      </c>
      <c r="AQ112" s="37">
        <v>1.3</v>
      </c>
      <c r="AR112" s="37">
        <v>1.3</v>
      </c>
      <c r="AS112" s="37">
        <v>1.3</v>
      </c>
      <c r="AT112" s="37">
        <v>1.3</v>
      </c>
      <c r="AU112" s="37">
        <v>1.3</v>
      </c>
      <c r="AV112" s="37">
        <v>1.3</v>
      </c>
      <c r="AW112" s="30">
        <v>0.95</v>
      </c>
      <c r="AX112" s="31"/>
      <c r="AY112" s="31"/>
      <c r="AZ112" s="31"/>
      <c r="BA112" s="31"/>
      <c r="BB112" s="31"/>
      <c r="BC112" s="31"/>
      <c r="BD112" s="32"/>
      <c r="BE112" s="33">
        <v>1.4</v>
      </c>
      <c r="BF112" s="34"/>
      <c r="BG112" s="34"/>
      <c r="BH112" s="34"/>
      <c r="BI112" s="34"/>
      <c r="BJ112" s="34"/>
      <c r="BK112" s="34"/>
      <c r="BL112" s="35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24">
        <f>ROUND(AVERAGE(AO112:CB112),2)</f>
        <v>1.28</v>
      </c>
      <c r="CD112" s="24"/>
      <c r="CE112" s="24"/>
      <c r="CF112" s="24"/>
      <c r="CG112" s="24"/>
      <c r="CH112" s="24"/>
      <c r="CI112" s="24"/>
      <c r="CJ112" s="24"/>
      <c r="CK112" s="24"/>
      <c r="CL112" s="37">
        <f t="shared" si="6"/>
        <v>256</v>
      </c>
      <c r="CM112" s="37"/>
      <c r="CN112" s="37"/>
      <c r="CO112" s="37"/>
      <c r="CP112" s="37"/>
      <c r="CQ112" s="37"/>
      <c r="CR112" s="37"/>
      <c r="CS112" s="37"/>
      <c r="CT112" s="37"/>
      <c r="CU112" s="37"/>
      <c r="CV112" s="6"/>
      <c r="CW112" s="6"/>
      <c r="CX112" s="6"/>
      <c r="CY112" s="6"/>
      <c r="CZ112" s="6"/>
      <c r="DA112" s="22">
        <f t="shared" si="7"/>
        <v>0.11843892002959915</v>
      </c>
      <c r="DB112" s="22"/>
      <c r="DC112" s="22"/>
      <c r="DD112" s="22"/>
      <c r="DE112" s="22"/>
      <c r="DF112" s="22"/>
      <c r="DG112" s="22"/>
      <c r="DH112" s="22">
        <f t="shared" si="8"/>
        <v>9.2530406273124317</v>
      </c>
      <c r="DI112" s="22"/>
      <c r="DJ112" s="22"/>
      <c r="DK112" s="22"/>
      <c r="DL112" s="22"/>
      <c r="DM112" s="22"/>
      <c r="DN112" s="22"/>
      <c r="DO112" s="6"/>
      <c r="DP112" s="6"/>
      <c r="DQ112" s="6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</row>
    <row r="113" spans="1:149" s="17" customFormat="1" ht="39.950000000000003" customHeight="1" x14ac:dyDescent="0.25">
      <c r="A113" s="25">
        <v>93</v>
      </c>
      <c r="B113" s="25"/>
      <c r="C113" s="25"/>
      <c r="D113" s="25"/>
      <c r="E113" s="25"/>
      <c r="F113" s="25"/>
      <c r="G113" s="38" t="s">
        <v>129</v>
      </c>
      <c r="H113" s="39"/>
      <c r="I113" s="39"/>
      <c r="J113" s="39"/>
      <c r="K113" s="39"/>
      <c r="L113" s="39"/>
      <c r="M113" s="39"/>
      <c r="N113" s="39"/>
      <c r="O113" s="39"/>
      <c r="P113" s="40"/>
      <c r="Q113" s="38" t="s">
        <v>141</v>
      </c>
      <c r="R113" s="39" t="s">
        <v>134</v>
      </c>
      <c r="S113" s="39" t="s">
        <v>134</v>
      </c>
      <c r="T113" s="39" t="s">
        <v>134</v>
      </c>
      <c r="U113" s="39" t="s">
        <v>134</v>
      </c>
      <c r="V113" s="39" t="s">
        <v>134</v>
      </c>
      <c r="W113" s="39" t="s">
        <v>134</v>
      </c>
      <c r="X113" s="39" t="s">
        <v>134</v>
      </c>
      <c r="Y113" s="39" t="s">
        <v>134</v>
      </c>
      <c r="Z113" s="39" t="s">
        <v>134</v>
      </c>
      <c r="AA113" s="39" t="s">
        <v>134</v>
      </c>
      <c r="AB113" s="40" t="s">
        <v>134</v>
      </c>
      <c r="AC113" s="41" t="s">
        <v>39</v>
      </c>
      <c r="AD113" s="41"/>
      <c r="AE113" s="41"/>
      <c r="AF113" s="41"/>
      <c r="AG113" s="41"/>
      <c r="AH113" s="29">
        <v>3000</v>
      </c>
      <c r="AI113" s="29">
        <v>3000</v>
      </c>
      <c r="AJ113" s="29">
        <v>3000</v>
      </c>
      <c r="AK113" s="29">
        <v>3000</v>
      </c>
      <c r="AL113" s="29">
        <v>3000</v>
      </c>
      <c r="AM113" s="29">
        <v>3000</v>
      </c>
      <c r="AN113" s="29">
        <v>3000</v>
      </c>
      <c r="AO113" s="37">
        <v>1.3</v>
      </c>
      <c r="AP113" s="37">
        <v>1.3</v>
      </c>
      <c r="AQ113" s="37">
        <v>1.3</v>
      </c>
      <c r="AR113" s="37">
        <v>1.3</v>
      </c>
      <c r="AS113" s="37">
        <v>1.3</v>
      </c>
      <c r="AT113" s="37">
        <v>1.3</v>
      </c>
      <c r="AU113" s="37">
        <v>1.3</v>
      </c>
      <c r="AV113" s="37">
        <v>1.3</v>
      </c>
      <c r="AW113" s="30">
        <v>0.95</v>
      </c>
      <c r="AX113" s="31"/>
      <c r="AY113" s="31"/>
      <c r="AZ113" s="31"/>
      <c r="BA113" s="31"/>
      <c r="BB113" s="31"/>
      <c r="BC113" s="31"/>
      <c r="BD113" s="32"/>
      <c r="BE113" s="33">
        <v>1.4</v>
      </c>
      <c r="BF113" s="34"/>
      <c r="BG113" s="34"/>
      <c r="BH113" s="34"/>
      <c r="BI113" s="34"/>
      <c r="BJ113" s="34"/>
      <c r="BK113" s="34"/>
      <c r="BL113" s="35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24">
        <f t="shared" ref="CC112:CC113" si="17">ROUND(AVERAGE(AO113:CB113),2)</f>
        <v>1.28</v>
      </c>
      <c r="CD113" s="24"/>
      <c r="CE113" s="24"/>
      <c r="CF113" s="24"/>
      <c r="CG113" s="24"/>
      <c r="CH113" s="24"/>
      <c r="CI113" s="24"/>
      <c r="CJ113" s="24"/>
      <c r="CK113" s="24"/>
      <c r="CL113" s="37">
        <f t="shared" si="6"/>
        <v>3840</v>
      </c>
      <c r="CM113" s="37"/>
      <c r="CN113" s="37"/>
      <c r="CO113" s="37"/>
      <c r="CP113" s="37"/>
      <c r="CQ113" s="37"/>
      <c r="CR113" s="37"/>
      <c r="CS113" s="37"/>
      <c r="CT113" s="37"/>
      <c r="CU113" s="37"/>
      <c r="CV113" s="6"/>
      <c r="CW113" s="6"/>
      <c r="CX113" s="6"/>
      <c r="CY113" s="6"/>
      <c r="CZ113" s="6"/>
      <c r="DA113" s="22">
        <f t="shared" si="7"/>
        <v>0.11843892002959915</v>
      </c>
      <c r="DB113" s="22"/>
      <c r="DC113" s="22"/>
      <c r="DD113" s="22"/>
      <c r="DE113" s="22"/>
      <c r="DF113" s="22"/>
      <c r="DG113" s="22"/>
      <c r="DH113" s="22">
        <f t="shared" si="8"/>
        <v>9.2530406273124317</v>
      </c>
      <c r="DI113" s="22"/>
      <c r="DJ113" s="22"/>
      <c r="DK113" s="22"/>
      <c r="DL113" s="22"/>
      <c r="DM113" s="22"/>
      <c r="DN113" s="22"/>
      <c r="DO113" s="6"/>
      <c r="DP113" s="6"/>
      <c r="DQ113" s="6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</row>
    <row r="114" spans="1:149" s="4" customFormat="1" ht="15" customHeight="1" x14ac:dyDescent="0.25">
      <c r="A114" s="60" t="s">
        <v>18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48">
        <f>$AH21*AO21+$AH22*AO22+$AH23*AO23+$AH24*AO24+$AH25*AO25+$AH26*AO26+$AH27*AO27+$AH28*AO28+$AH29*AO29+$AH30*AO30+$AH31*AO31+$AH32*AO32+$AH33*AO33+$AH34*AO34+$AH35*AO35+$AH36*AO36+$AH37*AO37+$AH38*AO38+$AH39*AO39+$AH40*AO40+$AH41*AO41+$AH42*AO42+$AH43*AO43+$AH44*AO44+$AH45*AO45+$AH46*AO46+$AH47*AO47+$AH48*AO48+$AH49*AO49+$AH50*AO50+$AH51*AO51+$AH52*AO52+$AH53*AO53+$AH54*AO54+$AH55*AO55+$AH56*AO56+$AH57*AO57+$AH58*AO58+$AH59*AO59+$AH60*AO60+$AH61*AO61+$AH62*AO62+$AH63*AO63+$AH64*AO64+$AH65*AO65+$AH66*AO66+$AH67*AO67+$AH68*AO68+$AH69*AO69+$AH70*AO70+$AH71*AO71+$AH72*AO72+$AH73*AO73+$AH74*AO74+$AH75*AO75+$AH76*AO76+$AH77*AO77+$AH78*AO78+$AH79*AO79+$AH80*AO80+$AH81*AO81+AH82*AO82+AH83*AO83+AH84*AO84+AH85*AO85+AH86*AO86+AH87*AO87+AH88*AO88+AH89*AO89+AH90*AO90+AH91*AO91+AH92*AO92+AH93*AO93+AH94*AO94+AH95*AO95+AH96*AO96+AH97*AO97+AH98*AO98+AH99*AO99+AH100*AO100+AH101*AO101+AH102*AO102+AH103*AO103+AH104*AO104+AH105*AO105+AH106*AO106+AH107*AO107+AH108*AO108+AH109*AO109+AH110*AO110+AH111*AO111+AH112*AO112+AH113*AO113</f>
        <v>2063330</v>
      </c>
      <c r="AP114" s="48"/>
      <c r="AQ114" s="48"/>
      <c r="AR114" s="48"/>
      <c r="AS114" s="48"/>
      <c r="AT114" s="48"/>
      <c r="AU114" s="48"/>
      <c r="AV114" s="48"/>
      <c r="AW114" s="48">
        <f>$AH21*AW21+$AH22*AW22+$AH23*AW23+$AH24*AW24+$AH25*AW25+$AH26*AW26+$AH27*AW27+$AH28*AW28+$AH29*AW29+$AH30*AW30+$AH31*AW31+$AH32*AW32+$AH33*AW33+$AH34*AW34+$AH35*AW35+$AH36*AW36+$AH37*AW37+$AH38*AW38+$AH39*AW39+$AH40*AW40+$AH41*AW41+$AH42*AW42+$AH43*AW43+$AH44*AW44+$AH45*AW45+$AH46*AW46+$AH47*AW47+$AH48*AW48+$AH49*AW49+$AH50*AW50+$AH51*AW51+$AH52*AW52+$AH53*AW53+$AH54*AW54+$AH55*AW55+$AH56*AW56+$AH57*AW57+$AH58*AW58+$AH59*AW59+$AH60*AW60+$AH61*AW61+$AH62*AW62+$AH63*AW63+$AH64*AW64+$AH65*AW65+$AH66*AW66+$AH67*AW67+$AH68*AW68+$AH69*AW69+$AH70*AW70+$AH71*AW71+$AH72*AW72+$AH73*AW73+$AH74*AW74+$AH75*AW75+$AH76*AW76+$AH77*AW77+$AH78*AW78+$AH79*AW79+$AH80*AW80+$AH81*AW81+AH82*AW82+AH83*AW83+AH84*AW84+AH85*AW85+AH86*AW86+AH87*AW87+AH88*AW88+AH89*AW89+AH90*AW90+AH91*AW91+AH92*AW92+AH93*AW93+AH94*AW94+AH95*AW95+AH96*AW96+AH97*AW97+AH98*AW98+AH99*AW99+AH100*AW100+AH101*AW101+AH102*AW102+AH103*AW103+AH104*AW104+AH105*AW105+AH106*AW106+AH107*AW107+AH108*AW108+AH109*AW109+AH110*AW110+AH111*AW111+AH112*AW112+AH113*AW113</f>
        <v>2170040</v>
      </c>
      <c r="AX114" s="48"/>
      <c r="AY114" s="48"/>
      <c r="AZ114" s="48"/>
      <c r="BA114" s="48"/>
      <c r="BB114" s="48"/>
      <c r="BC114" s="48"/>
      <c r="BD114" s="48"/>
      <c r="BE114" s="48">
        <f>$AH21*BE21+$AH22*BE22+$AH23*BE23+$AH24*BE24+$AH25*BE25+$AH26*BE26+$AH27*BE27+$AH28*BE28+$AH29*BE29+$AH30*BE30+$AH31*BE31+$AH32*BE32+$AH33*BE33+$AH34*BE34+$AH35*BE35+$AH36*BE36+$AH37*BE37+$AH38*BE38+$AH39*BE39+$AH40*BE40+$AH41*BE41+$AH42*BE42+$AH43*BE43+$AH44*BE44+$AH45*BE45+$AH46*BE46+$AH47*BE47+$AH48*BE48+$AH49*BE49+$AH50*BE50+$AH51*BE51+$AH52*BE52+$AH53*BE53+$AH54*BE54+$AH55*BE55+$AH56*BE56+$AH57*BE57+$AH58*BE58+$AH59*BE59+$AH60*BE60+$AH61*BE61+$AH62*BE62+$AH63*BE63+$AH64*BE64+$AH65*BE65+$AH66*BE66+$AH67*BE67+$AH68*BE68+$AH69*BE69+$AH70*BE70+$AH71*BE71+$AH72*BE72+$AH73*BE73+$AH74*BE74+$AH75*BE75+$AH76*BE76+$AH77*BE77+$AH78*BE78+$AH79*BE79+$AH80*BE80+$AH81*BE81+AH82*BE82+AH83*BE83+AH84*BE84+AH85*BE85+AH86*BE86+AH87*BE87+AH88*BE88+AH89*BE89+AH90*BE90+AH91*BE91+AH92*BE92+AH93*BE93+AH94*BE94+AH95*BE95+AH96*BE96+AH97*BE97+AH98*BE98+AH99*BE99+AH100*BE100+AH101*BE101+AH102*BE102+AH103*BE103+AH104*BE104+AH105*BE105+AH106*BE106+AH107*BE107+AH108*BE108+AH109*BE109+AH110*BE110+AH111*BE111+AH112*BE112+AH113*BE113</f>
        <v>2229030</v>
      </c>
      <c r="BF114" s="48"/>
      <c r="BG114" s="48"/>
      <c r="BH114" s="48"/>
      <c r="BI114" s="48"/>
      <c r="BJ114" s="48"/>
      <c r="BK114" s="48"/>
      <c r="BL114" s="48"/>
      <c r="BM114" s="45">
        <f>$AH21*BM21+$AH82*BM82+$AH83*BM83+$AH110*BM110+$AH111*BM111+$AH112*BM112+$AH113*BM113</f>
        <v>0</v>
      </c>
      <c r="BN114" s="46"/>
      <c r="BO114" s="46"/>
      <c r="BP114" s="46"/>
      <c r="BQ114" s="46"/>
      <c r="BR114" s="46"/>
      <c r="BS114" s="46"/>
      <c r="BT114" s="47"/>
      <c r="BU114" s="45">
        <f>$AH21*BU21+$AH82*BU82+$AH83*BU83+$AH110*BU110+$AH111*BU111+$AH112*BU112+$AH113*BU113</f>
        <v>0</v>
      </c>
      <c r="BV114" s="46"/>
      <c r="BW114" s="46"/>
      <c r="BX114" s="46"/>
      <c r="BY114" s="46"/>
      <c r="BZ114" s="46"/>
      <c r="CA114" s="46"/>
      <c r="CB114" s="47"/>
      <c r="CC114" s="48">
        <f>AH21*CC21+AH22*CC22+AH23*CC23+AH24*CC24+AH25*CC25+AH26*CC26+AH27*CC27+AH28*CC28+AH29*CC29+AH30*CC30+AH31*CC31+AH32*CC32+AH33*CC33+AH34*CC34+AH35*CC35+AH36*CC36+AH37*CC37+AH38*CC38+AH39*CC39+AH40*CC40+AH41*CC41+AH42*CC42+AH43*CC43+AH44*CC44+AH45*CC45+AH46*CC46+AH47*CC47+AH48*CC48+AH49*CC49+AH50*CC50+AH51*CC51+AH52*CC52+AH53*CC53+AH54*CC54+AH55*CC55+AH56*CC56+AH57*CC57+AH58*CC58+AH59*CC59+AH60*CC60+AH61*CC61+AH62*CC62+AH63*CC63+AH64*CC64+AH65*CC65+AH66*CC66+AH67*CC67+AH68*CC68+AH69*CC69+AH70*CC70+AH71*CC71+AH72*CC72+AH73*CC73+AH74*CC74+AH75*CC75+AH76*CC76+AH77*CC77+AH78*CC78+AH79*CC79+AH80*CC80+AH81*CC81+AH82*CC82+AH83*CC83+AH84*CC84+AH85*CC85+AH86*CC86+AH87*CC87+AH88*CC88+AH89*CC89+AH90*CC90+AH91*CC91+AH92*CC92+AH93*CC93+AH94*CC94+AH95*CC95+AH96*CC96+AH97*CC97+AH98*CC98+AH99*CC99+AH100*CC100+AH101*CC101+AH102*CC102+AH103*CC103+AH104*CC104+AH105*CC105+AH106*CC106+AH107*CC107+AH108*CC108+AH109*CC109+AH110*CC110+AH111*CC111+AH112*CC112+AH113*CC113</f>
        <v>2091417</v>
      </c>
      <c r="CD114" s="48"/>
      <c r="CE114" s="48"/>
      <c r="CF114" s="48"/>
      <c r="CG114" s="48"/>
      <c r="CH114" s="48"/>
      <c r="CI114" s="48"/>
      <c r="CJ114" s="48"/>
      <c r="CK114" s="48"/>
      <c r="CL114" s="62">
        <f>SUM(CL21:CU113)</f>
        <v>2091417</v>
      </c>
      <c r="CM114" s="62"/>
      <c r="CN114" s="62"/>
      <c r="CO114" s="62"/>
      <c r="CP114" s="62"/>
      <c r="CQ114" s="62"/>
      <c r="CR114" s="62"/>
      <c r="CS114" s="62"/>
      <c r="CT114" s="62"/>
      <c r="CU114" s="62"/>
      <c r="CV114" s="10"/>
      <c r="CW114" s="10"/>
      <c r="CX114" s="10"/>
      <c r="CY114" s="10"/>
      <c r="CZ114" s="11"/>
      <c r="DA114" s="22">
        <f t="shared" ref="DA114" si="18">STDEVA(AO114:CB114)</f>
        <v>1181361.1089967368</v>
      </c>
      <c r="DB114" s="22"/>
      <c r="DC114" s="22"/>
      <c r="DD114" s="22"/>
      <c r="DE114" s="22"/>
      <c r="DF114" s="22"/>
      <c r="DG114" s="22"/>
      <c r="DH114" s="22">
        <f t="shared" ref="DH114" si="19">DA114/CC114*100</f>
        <v>56.486157901400667</v>
      </c>
      <c r="DI114" s="22"/>
      <c r="DJ114" s="22"/>
      <c r="DK114" s="22"/>
      <c r="DL114" s="22"/>
      <c r="DM114" s="22"/>
      <c r="DN114" s="22"/>
      <c r="DO114" s="11"/>
      <c r="DP114" s="10"/>
      <c r="DQ114" s="10"/>
      <c r="DR114" s="42" t="s">
        <v>25</v>
      </c>
      <c r="DS114" s="42"/>
      <c r="DT114" s="42"/>
      <c r="DU114" s="42"/>
      <c r="DV114" s="42"/>
      <c r="DW114" s="42"/>
      <c r="DX114" s="42"/>
      <c r="DY114" s="43">
        <f>SUM(DY21:EE113)</f>
        <v>0</v>
      </c>
      <c r="DZ114" s="42"/>
      <c r="EA114" s="42"/>
      <c r="EB114" s="42"/>
      <c r="EC114" s="42"/>
      <c r="ED114" s="42"/>
      <c r="EE114" s="42"/>
      <c r="EF114" s="42" t="s">
        <v>25</v>
      </c>
      <c r="EG114" s="42"/>
      <c r="EH114" s="42"/>
      <c r="EI114" s="42"/>
      <c r="EJ114" s="42"/>
      <c r="EK114" s="42"/>
      <c r="EL114" s="42"/>
      <c r="EM114" s="43">
        <f>SUM(EM21:ES113)</f>
        <v>0</v>
      </c>
      <c r="EN114" s="42"/>
      <c r="EO114" s="42"/>
      <c r="EP114" s="42"/>
      <c r="EQ114" s="42"/>
      <c r="ER114" s="42"/>
      <c r="ES114" s="42"/>
    </row>
    <row r="116" spans="1:149" hidden="1" x14ac:dyDescent="0.25">
      <c r="A116" s="57" t="s">
        <v>19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</row>
    <row r="117" spans="1:149" hidden="1" x14ac:dyDescent="0.25">
      <c r="B117" s="59">
        <v>1</v>
      </c>
      <c r="C117" s="59"/>
      <c r="D117" s="59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9"/>
      <c r="AC117" s="59"/>
      <c r="AD117" s="59"/>
      <c r="AE117" s="63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</row>
    <row r="118" spans="1:149" hidden="1" x14ac:dyDescent="0.25">
      <c r="B118" s="59">
        <v>2</v>
      </c>
      <c r="C118" s="59"/>
      <c r="D118" s="59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9"/>
      <c r="AC118" s="59"/>
      <c r="AD118" s="59"/>
      <c r="AE118" s="63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</row>
    <row r="119" spans="1:149" hidden="1" x14ac:dyDescent="0.25">
      <c r="B119" s="59">
        <v>3</v>
      </c>
      <c r="C119" s="59"/>
      <c r="D119" s="59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9"/>
      <c r="AC119" s="59"/>
      <c r="AD119" s="59"/>
      <c r="AE119" s="63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</row>
    <row r="120" spans="1:149" hidden="1" x14ac:dyDescent="0.25">
      <c r="B120" s="59">
        <v>4</v>
      </c>
      <c r="C120" s="59"/>
      <c r="D120" s="59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9"/>
      <c r="AC120" s="59"/>
      <c r="AD120" s="59"/>
      <c r="AE120" s="63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</row>
    <row r="121" spans="1:149" hidden="1" x14ac:dyDescent="0.25">
      <c r="B121" s="59">
        <v>5</v>
      </c>
      <c r="C121" s="59"/>
      <c r="D121" s="59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9" t="s">
        <v>20</v>
      </c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 t="s">
        <v>21</v>
      </c>
      <c r="AN121" s="59"/>
      <c r="AO121" s="59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</row>
    <row r="122" spans="1:149" hidden="1" x14ac:dyDescent="0.25"/>
    <row r="123" spans="1:149" s="5" customFormat="1" hidden="1" x14ac:dyDescent="0.2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6"/>
      <c r="CW123" s="6"/>
      <c r="CX123" s="6"/>
      <c r="CY123" s="6"/>
      <c r="CZ123" s="6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</row>
    <row r="124" spans="1:149" s="5" customFormat="1" ht="15" hidden="1" customHeight="1" x14ac:dyDescent="0.25">
      <c r="B124" s="59"/>
      <c r="C124" s="59"/>
      <c r="D124" s="59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9"/>
      <c r="AC124" s="59"/>
      <c r="AD124" s="59"/>
      <c r="AE124" s="63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CV124" s="6"/>
      <c r="CW124" s="6"/>
      <c r="CX124" s="6"/>
      <c r="CY124" s="6"/>
      <c r="CZ124" s="6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</row>
    <row r="125" spans="1:149" s="5" customFormat="1" ht="15" hidden="1" customHeight="1" x14ac:dyDescent="0.25">
      <c r="B125" s="59"/>
      <c r="C125" s="59"/>
      <c r="D125" s="59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9"/>
      <c r="AC125" s="59"/>
      <c r="AD125" s="59"/>
      <c r="AE125" s="63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CV125" s="6"/>
      <c r="CW125" s="6"/>
      <c r="CX125" s="6"/>
      <c r="CY125" s="6"/>
      <c r="CZ125" s="6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</row>
    <row r="126" spans="1:149" s="5" customFormat="1" ht="15" hidden="1" customHeight="1" x14ac:dyDescent="0.25">
      <c r="B126" s="59"/>
      <c r="C126" s="59"/>
      <c r="D126" s="59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9"/>
      <c r="AC126" s="59"/>
      <c r="AD126" s="59"/>
      <c r="AE126" s="63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CV126" s="6"/>
      <c r="CW126" s="6"/>
      <c r="CX126" s="6"/>
      <c r="CY126" s="6"/>
      <c r="CZ126" s="6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</row>
    <row r="127" spans="1:149" s="5" customFormat="1" hidden="1" x14ac:dyDescent="0.25">
      <c r="B127" s="59"/>
      <c r="C127" s="59"/>
      <c r="D127" s="59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9"/>
      <c r="AC127" s="59"/>
      <c r="AD127" s="59"/>
      <c r="AE127" s="63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CV127" s="6"/>
      <c r="CW127" s="6"/>
      <c r="CX127" s="6"/>
      <c r="CY127" s="6"/>
      <c r="CZ127" s="6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</row>
    <row r="128" spans="1:149" s="5" customFormat="1" hidden="1" x14ac:dyDescent="0.25">
      <c r="B128" s="59"/>
      <c r="C128" s="59"/>
      <c r="D128" s="59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9"/>
      <c r="AC128" s="59"/>
      <c r="AD128" s="59"/>
      <c r="AE128" s="63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CV128" s="6"/>
      <c r="CW128" s="6"/>
      <c r="CX128" s="6"/>
      <c r="CY128" s="6"/>
      <c r="CZ128" s="6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</row>
    <row r="129" spans="1:149" s="5" customFormat="1" x14ac:dyDescent="0.25">
      <c r="CV129" s="6"/>
      <c r="CW129" s="6"/>
      <c r="CX129" s="6"/>
      <c r="CY129" s="6"/>
      <c r="CZ129" s="6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</row>
    <row r="130" spans="1:149" s="5" customFormat="1" ht="30.75" customHeight="1" x14ac:dyDescent="0.25">
      <c r="A130" s="57" t="s">
        <v>38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64" t="s">
        <v>143</v>
      </c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"/>
      <c r="CW130" s="6"/>
      <c r="CX130" s="6"/>
      <c r="CY130" s="6"/>
      <c r="CZ130" s="6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</row>
    <row r="131" spans="1:149" s="5" customFormat="1" x14ac:dyDescent="0.25">
      <c r="CV131" s="6"/>
      <c r="CW131" s="6"/>
      <c r="CX131" s="6"/>
      <c r="CY131" s="6"/>
      <c r="CZ131" s="6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</row>
    <row r="132" spans="1:149" s="5" customFormat="1" x14ac:dyDescent="0.25">
      <c r="CV132" s="6"/>
      <c r="CW132" s="6"/>
      <c r="CX132" s="6"/>
      <c r="CY132" s="6"/>
      <c r="CZ132" s="6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</row>
    <row r="133" spans="1:149" s="5" customFormat="1" x14ac:dyDescent="0.2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CV133" s="6"/>
      <c r="CW133" s="6"/>
      <c r="CX133" s="6"/>
      <c r="CY133" s="6"/>
      <c r="CZ133" s="6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</row>
    <row r="134" spans="1:149" s="5" customFormat="1" x14ac:dyDescent="0.25">
      <c r="CV134" s="6"/>
      <c r="CW134" s="6"/>
      <c r="CX134" s="6"/>
      <c r="CY134" s="6"/>
      <c r="CZ134" s="6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</row>
    <row r="135" spans="1:149" s="5" customFormat="1" x14ac:dyDescent="0.2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CV135" s="6"/>
      <c r="CW135" s="6"/>
      <c r="CX135" s="6"/>
      <c r="CY135" s="6"/>
      <c r="CZ135" s="6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</row>
    <row r="136" spans="1:149" s="5" customFormat="1" x14ac:dyDescent="0.25">
      <c r="CV136" s="6"/>
      <c r="CW136" s="6"/>
      <c r="CX136" s="6"/>
      <c r="CY136" s="6"/>
      <c r="CZ136" s="6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</row>
    <row r="137" spans="1:149" s="5" customFormat="1" x14ac:dyDescent="0.25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CV137" s="6"/>
      <c r="CW137" s="6"/>
      <c r="CX137" s="6"/>
      <c r="CY137" s="6"/>
      <c r="CZ137" s="6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</row>
    <row r="138" spans="1:149" s="5" customFormat="1" x14ac:dyDescent="0.25">
      <c r="CV138" s="6"/>
      <c r="CW138" s="6"/>
      <c r="CX138" s="6"/>
      <c r="CY138" s="6"/>
      <c r="CZ138" s="6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</row>
    <row r="139" spans="1:149" s="5" customFormat="1" x14ac:dyDescent="0.25">
      <c r="CV139" s="6"/>
      <c r="CW139" s="6"/>
      <c r="CX139" s="6"/>
      <c r="CY139" s="6"/>
      <c r="CZ139" s="6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</row>
    <row r="140" spans="1:149" s="5" customFormat="1" ht="15" customHeight="1" x14ac:dyDescent="0.2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CV140" s="6"/>
      <c r="CW140" s="6"/>
      <c r="CX140" s="6"/>
      <c r="CY140" s="6"/>
      <c r="CZ140" s="6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</row>
    <row r="141" spans="1:149" s="5" customFormat="1" x14ac:dyDescent="0.25">
      <c r="CV141" s="6"/>
      <c r="CW141" s="6"/>
      <c r="CX141" s="6"/>
      <c r="CY141" s="6"/>
      <c r="CZ141" s="6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</row>
    <row r="142" spans="1:149" s="5" customFormat="1" x14ac:dyDescent="0.25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CV142" s="6"/>
      <c r="CW142" s="6"/>
      <c r="CX142" s="6"/>
      <c r="CY142" s="6"/>
      <c r="CZ142" s="6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</row>
    <row r="143" spans="1:149" s="5" customFormat="1" x14ac:dyDescent="0.25">
      <c r="CV143" s="6"/>
      <c r="CW143" s="6"/>
      <c r="CX143" s="6"/>
      <c r="CY143" s="6"/>
      <c r="CZ143" s="6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</row>
    <row r="144" spans="1:149" s="5" customFormat="1" x14ac:dyDescent="0.25">
      <c r="CV144" s="6"/>
      <c r="CW144" s="6"/>
      <c r="CX144" s="6"/>
      <c r="CY144" s="6"/>
      <c r="CZ144" s="6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</row>
  </sheetData>
  <autoFilter ref="A20:EZ114">
    <filterColumn colId="0" showButton="0"/>
    <filterColumn colId="1" showButton="0"/>
    <filterColumn colId="2" showButton="0"/>
    <filterColumn colId="3" showButton="0"/>
    <filterColumn colId="4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1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5" showButton="0"/>
    <filterColumn colId="96" showButton="0"/>
    <filterColumn colId="97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21" showButton="0"/>
    <filterColumn colId="122" showButton="0"/>
    <filterColumn colId="123" showButton="0"/>
    <filterColumn colId="124" showButton="0"/>
    <filterColumn colId="125" showButton="0"/>
    <filterColumn colId="126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3" showButton="0"/>
    <filterColumn colId="135" showButton="0"/>
    <filterColumn colId="136" showButton="0"/>
    <filterColumn colId="137" showButton="0"/>
    <filterColumn colId="138" showButton="0"/>
    <filterColumn colId="139" showButton="0"/>
    <filterColumn colId="140" showButton="0"/>
    <filterColumn colId="142" showButton="0"/>
    <filterColumn colId="143" showButton="0"/>
    <filterColumn colId="144" showButton="0"/>
    <filterColumn colId="145" showButton="0"/>
    <filterColumn colId="146" showButton="0"/>
    <filterColumn colId="147" showButton="0"/>
  </autoFilter>
  <mergeCells count="1435">
    <mergeCell ref="A109:F109"/>
    <mergeCell ref="G109:P109"/>
    <mergeCell ref="Q109:AB109"/>
    <mergeCell ref="AC109:AG109"/>
    <mergeCell ref="AH109:AN109"/>
    <mergeCell ref="AO109:AV109"/>
    <mergeCell ref="AW109:BD109"/>
    <mergeCell ref="BE109:BL109"/>
    <mergeCell ref="BM109:BT109"/>
    <mergeCell ref="BU109:CB109"/>
    <mergeCell ref="CC109:CK109"/>
    <mergeCell ref="CL109:CU109"/>
    <mergeCell ref="DA109:DG109"/>
    <mergeCell ref="DH109:DN109"/>
    <mergeCell ref="A107:F107"/>
    <mergeCell ref="G107:P107"/>
    <mergeCell ref="Q107:AB107"/>
    <mergeCell ref="AC107:AG107"/>
    <mergeCell ref="AH107:AN107"/>
    <mergeCell ref="AO107:AV107"/>
    <mergeCell ref="AW107:BD107"/>
    <mergeCell ref="BE107:BL107"/>
    <mergeCell ref="BM107:BT107"/>
    <mergeCell ref="BU107:CB107"/>
    <mergeCell ref="CC107:CK107"/>
    <mergeCell ref="CL107:CU107"/>
    <mergeCell ref="DA107:DG107"/>
    <mergeCell ref="DH107:DN107"/>
    <mergeCell ref="A108:F108"/>
    <mergeCell ref="G108:P108"/>
    <mergeCell ref="Q108:AB108"/>
    <mergeCell ref="AC108:AG108"/>
    <mergeCell ref="AH108:AN108"/>
    <mergeCell ref="AO108:AV108"/>
    <mergeCell ref="AW108:BD108"/>
    <mergeCell ref="BE108:BL108"/>
    <mergeCell ref="BM108:BT108"/>
    <mergeCell ref="BU108:CB108"/>
    <mergeCell ref="CC108:CK108"/>
    <mergeCell ref="CL108:CU108"/>
    <mergeCell ref="DA108:DG108"/>
    <mergeCell ref="DH108:DN108"/>
    <mergeCell ref="A105:F105"/>
    <mergeCell ref="G105:P105"/>
    <mergeCell ref="Q105:AB105"/>
    <mergeCell ref="AC105:AG105"/>
    <mergeCell ref="AH105:AN105"/>
    <mergeCell ref="AO105:AV105"/>
    <mergeCell ref="AW105:BD105"/>
    <mergeCell ref="BE105:BL105"/>
    <mergeCell ref="BM105:BT105"/>
    <mergeCell ref="BU105:CB105"/>
    <mergeCell ref="CC105:CK105"/>
    <mergeCell ref="CL105:CU105"/>
    <mergeCell ref="DA105:DG105"/>
    <mergeCell ref="DH105:DN105"/>
    <mergeCell ref="A106:F106"/>
    <mergeCell ref="G106:P106"/>
    <mergeCell ref="Q106:AB106"/>
    <mergeCell ref="AC106:AG106"/>
    <mergeCell ref="AH106:AN106"/>
    <mergeCell ref="AO106:AV106"/>
    <mergeCell ref="AW106:BD106"/>
    <mergeCell ref="BE106:BL106"/>
    <mergeCell ref="BM106:BT106"/>
    <mergeCell ref="BU106:CB106"/>
    <mergeCell ref="CC106:CK106"/>
    <mergeCell ref="CL106:CU106"/>
    <mergeCell ref="DA106:DG106"/>
    <mergeCell ref="DH106:DN106"/>
    <mergeCell ref="A103:F103"/>
    <mergeCell ref="G103:P103"/>
    <mergeCell ref="Q103:AB103"/>
    <mergeCell ref="AC103:AG103"/>
    <mergeCell ref="AH103:AN103"/>
    <mergeCell ref="AO103:AV103"/>
    <mergeCell ref="AW103:BD103"/>
    <mergeCell ref="BE103:BL103"/>
    <mergeCell ref="BM103:BT103"/>
    <mergeCell ref="BU103:CB103"/>
    <mergeCell ref="CC103:CK103"/>
    <mergeCell ref="CL103:CU103"/>
    <mergeCell ref="DA103:DG103"/>
    <mergeCell ref="DH103:DN103"/>
    <mergeCell ref="A104:F104"/>
    <mergeCell ref="G104:P104"/>
    <mergeCell ref="Q104:AB104"/>
    <mergeCell ref="AC104:AG104"/>
    <mergeCell ref="AH104:AN104"/>
    <mergeCell ref="AO104:AV104"/>
    <mergeCell ref="AW104:BD104"/>
    <mergeCell ref="BE104:BL104"/>
    <mergeCell ref="BM104:BT104"/>
    <mergeCell ref="BU104:CB104"/>
    <mergeCell ref="CC104:CK104"/>
    <mergeCell ref="CL104:CU104"/>
    <mergeCell ref="DA104:DG104"/>
    <mergeCell ref="DH104:DN104"/>
    <mergeCell ref="A101:F101"/>
    <mergeCell ref="G101:P101"/>
    <mergeCell ref="Q101:AB101"/>
    <mergeCell ref="AC101:AG101"/>
    <mergeCell ref="AH101:AN101"/>
    <mergeCell ref="AO101:AV101"/>
    <mergeCell ref="AW101:BD101"/>
    <mergeCell ref="BE101:BL101"/>
    <mergeCell ref="BM101:BT101"/>
    <mergeCell ref="BU101:CB101"/>
    <mergeCell ref="CC101:CK101"/>
    <mergeCell ref="CL101:CU101"/>
    <mergeCell ref="DA101:DG101"/>
    <mergeCell ref="DH101:DN101"/>
    <mergeCell ref="A102:F102"/>
    <mergeCell ref="G102:P102"/>
    <mergeCell ref="Q102:AB102"/>
    <mergeCell ref="AC102:AG102"/>
    <mergeCell ref="AH102:AN102"/>
    <mergeCell ref="AO102:AV102"/>
    <mergeCell ref="AW102:BD102"/>
    <mergeCell ref="BE102:BL102"/>
    <mergeCell ref="BM102:BT102"/>
    <mergeCell ref="BU102:CB102"/>
    <mergeCell ref="CC102:CK102"/>
    <mergeCell ref="CL102:CU102"/>
    <mergeCell ref="DA102:DG102"/>
    <mergeCell ref="DH102:DN102"/>
    <mergeCell ref="A99:F99"/>
    <mergeCell ref="G99:P99"/>
    <mergeCell ref="Q99:AB99"/>
    <mergeCell ref="AC99:AG99"/>
    <mergeCell ref="AH99:AN99"/>
    <mergeCell ref="AO99:AV99"/>
    <mergeCell ref="AW99:BD99"/>
    <mergeCell ref="BE99:BL99"/>
    <mergeCell ref="BM99:BT99"/>
    <mergeCell ref="BU99:CB99"/>
    <mergeCell ref="CC99:CK99"/>
    <mergeCell ref="CL99:CU99"/>
    <mergeCell ref="DA99:DG99"/>
    <mergeCell ref="DH99:DN99"/>
    <mergeCell ref="A100:F100"/>
    <mergeCell ref="G100:P100"/>
    <mergeCell ref="Q100:AB100"/>
    <mergeCell ref="AC100:AG100"/>
    <mergeCell ref="AH100:AN100"/>
    <mergeCell ref="AO100:AV100"/>
    <mergeCell ref="AW100:BD100"/>
    <mergeCell ref="BE100:BL100"/>
    <mergeCell ref="BM100:BT100"/>
    <mergeCell ref="BU100:CB100"/>
    <mergeCell ref="CC100:CK100"/>
    <mergeCell ref="CL100:CU100"/>
    <mergeCell ref="DA100:DG100"/>
    <mergeCell ref="DH100:DN100"/>
    <mergeCell ref="A97:F97"/>
    <mergeCell ref="G97:P97"/>
    <mergeCell ref="Q97:AB97"/>
    <mergeCell ref="AC97:AG97"/>
    <mergeCell ref="AH97:AN97"/>
    <mergeCell ref="AO97:AV97"/>
    <mergeCell ref="AW97:BD97"/>
    <mergeCell ref="BE97:BL97"/>
    <mergeCell ref="BM97:BT97"/>
    <mergeCell ref="BU97:CB97"/>
    <mergeCell ref="CC97:CK97"/>
    <mergeCell ref="CL97:CU97"/>
    <mergeCell ref="DA97:DG97"/>
    <mergeCell ref="DH97:DN97"/>
    <mergeCell ref="A98:F98"/>
    <mergeCell ref="G98:P98"/>
    <mergeCell ref="Q98:AB98"/>
    <mergeCell ref="AC98:AG98"/>
    <mergeCell ref="AH98:AN98"/>
    <mergeCell ref="AO98:AV98"/>
    <mergeCell ref="AW98:BD98"/>
    <mergeCell ref="BE98:BL98"/>
    <mergeCell ref="BM98:BT98"/>
    <mergeCell ref="BU98:CB98"/>
    <mergeCell ref="CC98:CK98"/>
    <mergeCell ref="CL98:CU98"/>
    <mergeCell ref="DA98:DG98"/>
    <mergeCell ref="DH98:DN98"/>
    <mergeCell ref="A95:F95"/>
    <mergeCell ref="G95:P95"/>
    <mergeCell ref="Q95:AB95"/>
    <mergeCell ref="AC95:AG95"/>
    <mergeCell ref="AH95:AN95"/>
    <mergeCell ref="AO95:AV95"/>
    <mergeCell ref="AW95:BD95"/>
    <mergeCell ref="BE95:BL95"/>
    <mergeCell ref="BM95:BT95"/>
    <mergeCell ref="BU95:CB95"/>
    <mergeCell ref="CC95:CK95"/>
    <mergeCell ref="CL95:CU95"/>
    <mergeCell ref="DA95:DG95"/>
    <mergeCell ref="DH95:DN95"/>
    <mergeCell ref="A96:F96"/>
    <mergeCell ref="G96:P96"/>
    <mergeCell ref="Q96:AB96"/>
    <mergeCell ref="AC96:AG96"/>
    <mergeCell ref="AH96:AN96"/>
    <mergeCell ref="AO96:AV96"/>
    <mergeCell ref="AW96:BD96"/>
    <mergeCell ref="BE96:BL96"/>
    <mergeCell ref="BM96:BT96"/>
    <mergeCell ref="BU96:CB96"/>
    <mergeCell ref="CC96:CK96"/>
    <mergeCell ref="CL96:CU96"/>
    <mergeCell ref="DA96:DG96"/>
    <mergeCell ref="DH96:DN96"/>
    <mergeCell ref="A93:F93"/>
    <mergeCell ref="G93:P93"/>
    <mergeCell ref="Q93:AB93"/>
    <mergeCell ref="AC93:AG93"/>
    <mergeCell ref="AH93:AN93"/>
    <mergeCell ref="AO93:AV93"/>
    <mergeCell ref="AW93:BD93"/>
    <mergeCell ref="BE93:BL93"/>
    <mergeCell ref="BM93:BT93"/>
    <mergeCell ref="BU93:CB93"/>
    <mergeCell ref="CC93:CK93"/>
    <mergeCell ref="CL93:CU93"/>
    <mergeCell ref="DA93:DG93"/>
    <mergeCell ref="DH93:DN93"/>
    <mergeCell ref="A94:F94"/>
    <mergeCell ref="G94:P94"/>
    <mergeCell ref="Q94:AB94"/>
    <mergeCell ref="AC94:AG94"/>
    <mergeCell ref="AH94:AN94"/>
    <mergeCell ref="AO94:AV94"/>
    <mergeCell ref="AW94:BD94"/>
    <mergeCell ref="BE94:BL94"/>
    <mergeCell ref="BM94:BT94"/>
    <mergeCell ref="BU94:CB94"/>
    <mergeCell ref="CC94:CK94"/>
    <mergeCell ref="CL94:CU94"/>
    <mergeCell ref="DA94:DG94"/>
    <mergeCell ref="DH94:DN94"/>
    <mergeCell ref="A91:F91"/>
    <mergeCell ref="G91:P91"/>
    <mergeCell ref="Q91:AB91"/>
    <mergeCell ref="AC91:AG91"/>
    <mergeCell ref="AH91:AN91"/>
    <mergeCell ref="AO91:AV91"/>
    <mergeCell ref="AW91:BD91"/>
    <mergeCell ref="BE91:BL91"/>
    <mergeCell ref="BM91:BT91"/>
    <mergeCell ref="BU91:CB91"/>
    <mergeCell ref="CC91:CK91"/>
    <mergeCell ref="CL91:CU91"/>
    <mergeCell ref="DA91:DG91"/>
    <mergeCell ref="DH91:DN91"/>
    <mergeCell ref="A92:F92"/>
    <mergeCell ref="G92:P92"/>
    <mergeCell ref="Q92:AB92"/>
    <mergeCell ref="AC92:AG92"/>
    <mergeCell ref="AH92:AN92"/>
    <mergeCell ref="AO92:AV92"/>
    <mergeCell ref="AW92:BD92"/>
    <mergeCell ref="BE92:BL92"/>
    <mergeCell ref="BM92:BT92"/>
    <mergeCell ref="BU92:CB92"/>
    <mergeCell ref="CC92:CK92"/>
    <mergeCell ref="CL92:CU92"/>
    <mergeCell ref="DA92:DG92"/>
    <mergeCell ref="DH92:DN92"/>
    <mergeCell ref="AC89:AG89"/>
    <mergeCell ref="AH89:AN89"/>
    <mergeCell ref="AO89:AV89"/>
    <mergeCell ref="AW89:BD89"/>
    <mergeCell ref="BE89:BL89"/>
    <mergeCell ref="BM89:BT89"/>
    <mergeCell ref="BU89:CB89"/>
    <mergeCell ref="CC89:CK89"/>
    <mergeCell ref="CL89:CU89"/>
    <mergeCell ref="DA89:DG89"/>
    <mergeCell ref="DH89:DN89"/>
    <mergeCell ref="A90:F90"/>
    <mergeCell ref="G90:P90"/>
    <mergeCell ref="Q90:AB90"/>
    <mergeCell ref="AC90:AG90"/>
    <mergeCell ref="AH90:AN90"/>
    <mergeCell ref="AO90:AV90"/>
    <mergeCell ref="AW90:BD90"/>
    <mergeCell ref="BE90:BL90"/>
    <mergeCell ref="BM90:BT90"/>
    <mergeCell ref="BU90:CB90"/>
    <mergeCell ref="CC90:CK90"/>
    <mergeCell ref="CL90:CU90"/>
    <mergeCell ref="DA90:DG90"/>
    <mergeCell ref="DH90:DN90"/>
    <mergeCell ref="BM87:BT87"/>
    <mergeCell ref="BU87:CB87"/>
    <mergeCell ref="CC87:CK87"/>
    <mergeCell ref="CL87:CU87"/>
    <mergeCell ref="DA87:DG87"/>
    <mergeCell ref="DH87:DN87"/>
    <mergeCell ref="A88:F88"/>
    <mergeCell ref="G88:P88"/>
    <mergeCell ref="Q88:AB88"/>
    <mergeCell ref="AC88:AG88"/>
    <mergeCell ref="AH88:AN88"/>
    <mergeCell ref="AO88:AV88"/>
    <mergeCell ref="AW88:BD88"/>
    <mergeCell ref="BE88:BL88"/>
    <mergeCell ref="BM88:BT88"/>
    <mergeCell ref="BU88:CB88"/>
    <mergeCell ref="CC88:CK88"/>
    <mergeCell ref="CL88:CU88"/>
    <mergeCell ref="DA88:DG88"/>
    <mergeCell ref="DH88:DN88"/>
    <mergeCell ref="DA84:DG84"/>
    <mergeCell ref="DH84:DN84"/>
    <mergeCell ref="A85:F85"/>
    <mergeCell ref="G85:P85"/>
    <mergeCell ref="Q85:AB85"/>
    <mergeCell ref="AC85:AG85"/>
    <mergeCell ref="AH85:AN85"/>
    <mergeCell ref="AO85:AV85"/>
    <mergeCell ref="AW85:BD85"/>
    <mergeCell ref="BE85:BL85"/>
    <mergeCell ref="BM85:BT85"/>
    <mergeCell ref="BU85:CB85"/>
    <mergeCell ref="CC85:CK85"/>
    <mergeCell ref="CL85:CU85"/>
    <mergeCell ref="DA85:DG85"/>
    <mergeCell ref="DH85:DN85"/>
    <mergeCell ref="A86:F86"/>
    <mergeCell ref="G86:P86"/>
    <mergeCell ref="Q86:AB86"/>
    <mergeCell ref="AC86:AG86"/>
    <mergeCell ref="AH86:AN86"/>
    <mergeCell ref="AO86:AV86"/>
    <mergeCell ref="AW86:BD86"/>
    <mergeCell ref="BE86:BL86"/>
    <mergeCell ref="BM86:BT86"/>
    <mergeCell ref="BU86:CB86"/>
    <mergeCell ref="CC86:CK86"/>
    <mergeCell ref="CL86:CU86"/>
    <mergeCell ref="DA86:DG86"/>
    <mergeCell ref="DH86:DN86"/>
    <mergeCell ref="A137:N137"/>
    <mergeCell ref="O137:AD137"/>
    <mergeCell ref="AM125:AO125"/>
    <mergeCell ref="AP125:BD125"/>
    <mergeCell ref="AM128:AO128"/>
    <mergeCell ref="AP128:BD128"/>
    <mergeCell ref="AM120:AO120"/>
    <mergeCell ref="AP120:BD120"/>
    <mergeCell ref="AP124:BD124"/>
    <mergeCell ref="B127:D127"/>
    <mergeCell ref="E127:AA127"/>
    <mergeCell ref="AB127:AD127"/>
    <mergeCell ref="AE127:AL127"/>
    <mergeCell ref="AM127:AO127"/>
    <mergeCell ref="AP127:BD127"/>
    <mergeCell ref="A84:F84"/>
    <mergeCell ref="G84:P84"/>
    <mergeCell ref="Q84:AB84"/>
    <mergeCell ref="AC84:AG84"/>
    <mergeCell ref="AH84:AN84"/>
    <mergeCell ref="AO84:AV84"/>
    <mergeCell ref="AW84:BD84"/>
    <mergeCell ref="A87:F87"/>
    <mergeCell ref="G87:P87"/>
    <mergeCell ref="Q87:AB87"/>
    <mergeCell ref="AC87:AG87"/>
    <mergeCell ref="AH87:AN87"/>
    <mergeCell ref="AO87:AV87"/>
    <mergeCell ref="AW87:BD87"/>
    <mergeCell ref="A89:F89"/>
    <mergeCell ref="G89:P89"/>
    <mergeCell ref="Q89:AB89"/>
    <mergeCell ref="B117:D117"/>
    <mergeCell ref="AE117:AL117"/>
    <mergeCell ref="AP119:BD119"/>
    <mergeCell ref="A140:R140"/>
    <mergeCell ref="A142:N142"/>
    <mergeCell ref="O142:AD142"/>
    <mergeCell ref="B128:D128"/>
    <mergeCell ref="E128:AA128"/>
    <mergeCell ref="AB128:AD128"/>
    <mergeCell ref="A130:AG130"/>
    <mergeCell ref="AE119:AL119"/>
    <mergeCell ref="B125:D125"/>
    <mergeCell ref="E125:AA125"/>
    <mergeCell ref="AB125:AD125"/>
    <mergeCell ref="AE125:AL125"/>
    <mergeCell ref="AE128:AL128"/>
    <mergeCell ref="E120:AA120"/>
    <mergeCell ref="AB120:AD120"/>
    <mergeCell ref="AE120:AL120"/>
    <mergeCell ref="AH130:CU130"/>
    <mergeCell ref="A133:P133"/>
    <mergeCell ref="B126:D126"/>
    <mergeCell ref="E126:AA126"/>
    <mergeCell ref="AB126:AD126"/>
    <mergeCell ref="AE126:AL126"/>
    <mergeCell ref="AM126:AO126"/>
    <mergeCell ref="AP126:BD126"/>
    <mergeCell ref="AM118:AO118"/>
    <mergeCell ref="A135:N135"/>
    <mergeCell ref="AM119:AO119"/>
    <mergeCell ref="AB118:AD118"/>
    <mergeCell ref="AB119:AD119"/>
    <mergeCell ref="DA83:DG83"/>
    <mergeCell ref="DH83:DN83"/>
    <mergeCell ref="E117:AA117"/>
    <mergeCell ref="E118:AA118"/>
    <mergeCell ref="E119:AA119"/>
    <mergeCell ref="AB117:AD117"/>
    <mergeCell ref="AB124:AD124"/>
    <mergeCell ref="AE124:AL124"/>
    <mergeCell ref="AM124:AO124"/>
    <mergeCell ref="A123:CU123"/>
    <mergeCell ref="B124:D124"/>
    <mergeCell ref="E124:AA124"/>
    <mergeCell ref="E121:AA121"/>
    <mergeCell ref="AB121:AD121"/>
    <mergeCell ref="B118:D118"/>
    <mergeCell ref="B119:D119"/>
    <mergeCell ref="AE121:AL121"/>
    <mergeCell ref="AM121:AO121"/>
    <mergeCell ref="B121:D121"/>
    <mergeCell ref="B120:D120"/>
    <mergeCell ref="AP121:BD121"/>
    <mergeCell ref="AP118:BD118"/>
    <mergeCell ref="AE118:AL118"/>
    <mergeCell ref="BU111:CB111"/>
    <mergeCell ref="CC111:CK111"/>
    <mergeCell ref="CL111:CU111"/>
    <mergeCell ref="A112:F112"/>
    <mergeCell ref="G112:P112"/>
    <mergeCell ref="Q112:AB112"/>
    <mergeCell ref="AC112:AG112"/>
    <mergeCell ref="AH112:AN112"/>
    <mergeCell ref="AO112:AV112"/>
    <mergeCell ref="A8:CU8"/>
    <mergeCell ref="AC19:AG20"/>
    <mergeCell ref="A114:AN114"/>
    <mergeCell ref="AO114:AV114"/>
    <mergeCell ref="A4:AG4"/>
    <mergeCell ref="AH4:CU4"/>
    <mergeCell ref="A116:CU116"/>
    <mergeCell ref="AM117:AO117"/>
    <mergeCell ref="A9:CU9"/>
    <mergeCell ref="A13:CU13"/>
    <mergeCell ref="DA18:DN18"/>
    <mergeCell ref="CL114:CU114"/>
    <mergeCell ref="AH3:CU3"/>
    <mergeCell ref="A3:AG3"/>
    <mergeCell ref="A5:AG5"/>
    <mergeCell ref="A7:AG7"/>
    <mergeCell ref="AH7:CU7"/>
    <mergeCell ref="BE84:BL84"/>
    <mergeCell ref="BM84:BT84"/>
    <mergeCell ref="BU84:CB84"/>
    <mergeCell ref="CC84:CK84"/>
    <mergeCell ref="CL84:CU84"/>
    <mergeCell ref="BE87:BL87"/>
    <mergeCell ref="A110:F110"/>
    <mergeCell ref="G110:P110"/>
    <mergeCell ref="Q110:AB110"/>
    <mergeCell ref="AC110:AG110"/>
    <mergeCell ref="AH110:AN110"/>
    <mergeCell ref="BE83:BL83"/>
    <mergeCell ref="BM83:BT83"/>
    <mergeCell ref="BU83:CB83"/>
    <mergeCell ref="CC83:CK83"/>
    <mergeCell ref="A1:CU1"/>
    <mergeCell ref="A10:CU10"/>
    <mergeCell ref="A14:CU14"/>
    <mergeCell ref="A15:CU15"/>
    <mergeCell ref="A16:CU16"/>
    <mergeCell ref="AH19:AN20"/>
    <mergeCell ref="AO19:CB19"/>
    <mergeCell ref="CC19:CK20"/>
    <mergeCell ref="CL19:CU20"/>
    <mergeCell ref="BU20:CB20"/>
    <mergeCell ref="AH5:CU5"/>
    <mergeCell ref="A11:CU11"/>
    <mergeCell ref="A12:CU12"/>
    <mergeCell ref="A17:CU17"/>
    <mergeCell ref="A18:CU18"/>
    <mergeCell ref="A6:CU6"/>
    <mergeCell ref="CL83:CU83"/>
    <mergeCell ref="A83:F83"/>
    <mergeCell ref="G83:P83"/>
    <mergeCell ref="Q83:AB83"/>
    <mergeCell ref="AC83:AG83"/>
    <mergeCell ref="AH83:AN83"/>
    <mergeCell ref="AO83:AV83"/>
    <mergeCell ref="AW20:BD20"/>
    <mergeCell ref="BE20:BL20"/>
    <mergeCell ref="BM20:BT20"/>
    <mergeCell ref="CC82:CK82"/>
    <mergeCell ref="CL82:CU82"/>
    <mergeCell ref="AW82:BD82"/>
    <mergeCell ref="BE82:BL82"/>
    <mergeCell ref="BM82:BT82"/>
    <mergeCell ref="AW83:BD83"/>
    <mergeCell ref="DR20:DX20"/>
    <mergeCell ref="DY20:EE20"/>
    <mergeCell ref="DA21:DG21"/>
    <mergeCell ref="DH21:DN21"/>
    <mergeCell ref="DA82:DG82"/>
    <mergeCell ref="DH82:DN82"/>
    <mergeCell ref="DA19:DG20"/>
    <mergeCell ref="DH19:DN20"/>
    <mergeCell ref="A21:F21"/>
    <mergeCell ref="G21:P21"/>
    <mergeCell ref="Q21:AB21"/>
    <mergeCell ref="AC21:AG21"/>
    <mergeCell ref="AH21:AN21"/>
    <mergeCell ref="AO21:AV21"/>
    <mergeCell ref="AW21:BD21"/>
    <mergeCell ref="BE21:BL21"/>
    <mergeCell ref="BM21:BT21"/>
    <mergeCell ref="BU21:CB21"/>
    <mergeCell ref="CC21:CK21"/>
    <mergeCell ref="CL21:CU21"/>
    <mergeCell ref="AO20:AV20"/>
    <mergeCell ref="A19:F20"/>
    <mergeCell ref="G19:P20"/>
    <mergeCell ref="Q19:AB20"/>
    <mergeCell ref="A22:F22"/>
    <mergeCell ref="G22:P22"/>
    <mergeCell ref="A82:F82"/>
    <mergeCell ref="G82:P82"/>
    <mergeCell ref="Q82:AB82"/>
    <mergeCell ref="AC82:AG82"/>
    <mergeCell ref="AH82:AN82"/>
    <mergeCell ref="BU82:CB82"/>
    <mergeCell ref="DR114:DX114"/>
    <mergeCell ref="DY114:EE114"/>
    <mergeCell ref="EF114:EL114"/>
    <mergeCell ref="EM114:ES114"/>
    <mergeCell ref="AP117:BD117"/>
    <mergeCell ref="DA114:DG114"/>
    <mergeCell ref="DH114:DN114"/>
    <mergeCell ref="BM114:BT114"/>
    <mergeCell ref="BU114:CB114"/>
    <mergeCell ref="AW114:BD114"/>
    <mergeCell ref="BE114:BL114"/>
    <mergeCell ref="CC114:CK114"/>
    <mergeCell ref="EM83:ES83"/>
    <mergeCell ref="DR18:ES18"/>
    <mergeCell ref="DR83:DX83"/>
    <mergeCell ref="DY83:EE83"/>
    <mergeCell ref="EF83:EL83"/>
    <mergeCell ref="EF20:EL20"/>
    <mergeCell ref="EM20:ES20"/>
    <mergeCell ref="DR19:EE19"/>
    <mergeCell ref="EF19:ES19"/>
    <mergeCell ref="BU110:CB110"/>
    <mergeCell ref="CC110:CK110"/>
    <mergeCell ref="CL110:CU110"/>
    <mergeCell ref="DA110:DG110"/>
    <mergeCell ref="DA111:DG111"/>
    <mergeCell ref="DH110:DN110"/>
    <mergeCell ref="AO82:AV82"/>
    <mergeCell ref="AO110:AV110"/>
    <mergeCell ref="AW110:BD110"/>
    <mergeCell ref="BE110:BL110"/>
    <mergeCell ref="BM110:BT110"/>
    <mergeCell ref="AW112:BD112"/>
    <mergeCell ref="BE112:BL112"/>
    <mergeCell ref="BM112:BT112"/>
    <mergeCell ref="BU112:CB112"/>
    <mergeCell ref="CC112:CK112"/>
    <mergeCell ref="CL112:CU112"/>
    <mergeCell ref="A111:F111"/>
    <mergeCell ref="G111:P111"/>
    <mergeCell ref="Q111:AB111"/>
    <mergeCell ref="AC111:AG111"/>
    <mergeCell ref="AH111:AN111"/>
    <mergeCell ref="AO111:AV111"/>
    <mergeCell ref="AW111:BD111"/>
    <mergeCell ref="BE111:BL111"/>
    <mergeCell ref="BM111:BT111"/>
    <mergeCell ref="BU113:CB113"/>
    <mergeCell ref="CC113:CK113"/>
    <mergeCell ref="CL113:CU113"/>
    <mergeCell ref="A113:F113"/>
    <mergeCell ref="G113:P113"/>
    <mergeCell ref="Q113:AB113"/>
    <mergeCell ref="AC113:AG113"/>
    <mergeCell ref="AH113:AN113"/>
    <mergeCell ref="AO113:AV113"/>
    <mergeCell ref="AW113:BD113"/>
    <mergeCell ref="BE113:BL113"/>
    <mergeCell ref="BM113:BT113"/>
    <mergeCell ref="DH111:DN111"/>
    <mergeCell ref="DA113:DG113"/>
    <mergeCell ref="DH113:DN113"/>
    <mergeCell ref="DA112:DG112"/>
    <mergeCell ref="DH112:DN112"/>
    <mergeCell ref="CL22:CU22"/>
    <mergeCell ref="A23:F23"/>
    <mergeCell ref="G23:P23"/>
    <mergeCell ref="Q23:AB23"/>
    <mergeCell ref="AC23:AG23"/>
    <mergeCell ref="AH23:AN23"/>
    <mergeCell ref="AO23:AV23"/>
    <mergeCell ref="AW23:BD23"/>
    <mergeCell ref="BE23:BL23"/>
    <mergeCell ref="BM23:BT23"/>
    <mergeCell ref="BU23:CB23"/>
    <mergeCell ref="CC23:CK23"/>
    <mergeCell ref="CL23:CU23"/>
    <mergeCell ref="Q22:AB22"/>
    <mergeCell ref="AC22:AG22"/>
    <mergeCell ref="AH22:AN22"/>
    <mergeCell ref="AO22:AV22"/>
    <mergeCell ref="AW22:BD22"/>
    <mergeCell ref="BE22:BL22"/>
    <mergeCell ref="BM22:BT22"/>
    <mergeCell ref="BU22:CB22"/>
    <mergeCell ref="CC22:CK22"/>
    <mergeCell ref="BU24:CB24"/>
    <mergeCell ref="CC24:CK24"/>
    <mergeCell ref="CL24:CU24"/>
    <mergeCell ref="A25:F25"/>
    <mergeCell ref="G25:P25"/>
    <mergeCell ref="Q25:AB25"/>
    <mergeCell ref="AC25:AG25"/>
    <mergeCell ref="AH25:AN25"/>
    <mergeCell ref="AO25:AV25"/>
    <mergeCell ref="AW25:BD25"/>
    <mergeCell ref="BE25:BL25"/>
    <mergeCell ref="BM25:BT25"/>
    <mergeCell ref="BU25:CB25"/>
    <mergeCell ref="CC25:CK25"/>
    <mergeCell ref="CL25:CU25"/>
    <mergeCell ref="A24:F24"/>
    <mergeCell ref="G24:P24"/>
    <mergeCell ref="Q24:AB24"/>
    <mergeCell ref="AC24:AG24"/>
    <mergeCell ref="AH24:AN24"/>
    <mergeCell ref="AO24:AV24"/>
    <mergeCell ref="AW24:BD24"/>
    <mergeCell ref="BE24:BL24"/>
    <mergeCell ref="BM24:BT24"/>
    <mergeCell ref="BU26:CB26"/>
    <mergeCell ref="CC26:CK26"/>
    <mergeCell ref="CL26:CU26"/>
    <mergeCell ref="A27:F27"/>
    <mergeCell ref="G27:P27"/>
    <mergeCell ref="Q27:AB27"/>
    <mergeCell ref="AC27:AG27"/>
    <mergeCell ref="AH27:AN27"/>
    <mergeCell ref="AO27:AV27"/>
    <mergeCell ref="AW27:BD27"/>
    <mergeCell ref="BE27:BL27"/>
    <mergeCell ref="BM27:BT27"/>
    <mergeCell ref="BU27:CB27"/>
    <mergeCell ref="CC27:CK27"/>
    <mergeCell ref="CL27:CU27"/>
    <mergeCell ref="A26:F26"/>
    <mergeCell ref="G26:P26"/>
    <mergeCell ref="Q26:AB26"/>
    <mergeCell ref="AC26:AG26"/>
    <mergeCell ref="AH26:AN26"/>
    <mergeCell ref="AO26:AV26"/>
    <mergeCell ref="AW26:BD26"/>
    <mergeCell ref="BE26:BL26"/>
    <mergeCell ref="BM26:BT26"/>
    <mergeCell ref="BU28:CB28"/>
    <mergeCell ref="CC28:CK28"/>
    <mergeCell ref="CL28:CU28"/>
    <mergeCell ref="A29:F29"/>
    <mergeCell ref="G29:P29"/>
    <mergeCell ref="Q29:AB29"/>
    <mergeCell ref="AC29:AG29"/>
    <mergeCell ref="AH29:AN29"/>
    <mergeCell ref="AO29:AV29"/>
    <mergeCell ref="AW29:BD29"/>
    <mergeCell ref="BE29:BL29"/>
    <mergeCell ref="BM29:BT29"/>
    <mergeCell ref="BU29:CB29"/>
    <mergeCell ref="CC29:CK29"/>
    <mergeCell ref="CL29:CU29"/>
    <mergeCell ref="A28:F28"/>
    <mergeCell ref="G28:P28"/>
    <mergeCell ref="Q28:AB28"/>
    <mergeCell ref="AC28:AG28"/>
    <mergeCell ref="AH28:AN28"/>
    <mergeCell ref="AO28:AV28"/>
    <mergeCell ref="AW28:BD28"/>
    <mergeCell ref="BE28:BL28"/>
    <mergeCell ref="BM28:BT28"/>
    <mergeCell ref="BU30:CB30"/>
    <mergeCell ref="CC30:CK30"/>
    <mergeCell ref="CL30:CU30"/>
    <mergeCell ref="A31:F31"/>
    <mergeCell ref="G31:P31"/>
    <mergeCell ref="Q31:AB31"/>
    <mergeCell ref="AC31:AG31"/>
    <mergeCell ref="AH31:AN31"/>
    <mergeCell ref="AO31:AV31"/>
    <mergeCell ref="AW31:BD31"/>
    <mergeCell ref="BE31:BL31"/>
    <mergeCell ref="BM31:BT31"/>
    <mergeCell ref="BU31:CB31"/>
    <mergeCell ref="CC31:CK31"/>
    <mergeCell ref="CL31:CU31"/>
    <mergeCell ref="A30:F30"/>
    <mergeCell ref="G30:P30"/>
    <mergeCell ref="Q30:AB30"/>
    <mergeCell ref="AC30:AG30"/>
    <mergeCell ref="AH30:AN30"/>
    <mergeCell ref="AO30:AV30"/>
    <mergeCell ref="AW30:BD30"/>
    <mergeCell ref="BE30:BL30"/>
    <mergeCell ref="BM30:BT30"/>
    <mergeCell ref="BU32:CB32"/>
    <mergeCell ref="CC32:CK32"/>
    <mergeCell ref="CL32:CU32"/>
    <mergeCell ref="A33:F33"/>
    <mergeCell ref="G33:P33"/>
    <mergeCell ref="Q33:AB33"/>
    <mergeCell ref="AC33:AG33"/>
    <mergeCell ref="AH33:AN33"/>
    <mergeCell ref="AO33:AV33"/>
    <mergeCell ref="AW33:BD33"/>
    <mergeCell ref="BE33:BL33"/>
    <mergeCell ref="BM33:BT33"/>
    <mergeCell ref="BU33:CB33"/>
    <mergeCell ref="CC33:CK33"/>
    <mergeCell ref="CL33:CU33"/>
    <mergeCell ref="A32:F32"/>
    <mergeCell ref="G32:P32"/>
    <mergeCell ref="Q32:AB32"/>
    <mergeCell ref="AC32:AG32"/>
    <mergeCell ref="AH32:AN32"/>
    <mergeCell ref="AO32:AV32"/>
    <mergeCell ref="AW32:BD32"/>
    <mergeCell ref="BE32:BL32"/>
    <mergeCell ref="BM32:BT32"/>
    <mergeCell ref="BU34:CB34"/>
    <mergeCell ref="CC34:CK34"/>
    <mergeCell ref="CL34:CU34"/>
    <mergeCell ref="A35:F35"/>
    <mergeCell ref="G35:P35"/>
    <mergeCell ref="Q35:AB35"/>
    <mergeCell ref="AC35:AG35"/>
    <mergeCell ref="AH35:AN35"/>
    <mergeCell ref="AO35:AV35"/>
    <mergeCell ref="AW35:BD35"/>
    <mergeCell ref="BE35:BL35"/>
    <mergeCell ref="BM35:BT35"/>
    <mergeCell ref="BU35:CB35"/>
    <mergeCell ref="CC35:CK35"/>
    <mergeCell ref="CL35:CU35"/>
    <mergeCell ref="A34:F34"/>
    <mergeCell ref="G34:P34"/>
    <mergeCell ref="Q34:AB34"/>
    <mergeCell ref="AC34:AG34"/>
    <mergeCell ref="AH34:AN34"/>
    <mergeCell ref="AO34:AV34"/>
    <mergeCell ref="AW34:BD34"/>
    <mergeCell ref="BE34:BL34"/>
    <mergeCell ref="BM34:BT34"/>
    <mergeCell ref="BU36:CB36"/>
    <mergeCell ref="CC36:CK36"/>
    <mergeCell ref="CL36:CU36"/>
    <mergeCell ref="A37:F37"/>
    <mergeCell ref="G37:P37"/>
    <mergeCell ref="Q37:AB37"/>
    <mergeCell ref="AC37:AG37"/>
    <mergeCell ref="AH37:AN37"/>
    <mergeCell ref="AO37:AV37"/>
    <mergeCell ref="AW37:BD37"/>
    <mergeCell ref="BE37:BL37"/>
    <mergeCell ref="BM37:BT37"/>
    <mergeCell ref="BU37:CB37"/>
    <mergeCell ref="CC37:CK37"/>
    <mergeCell ref="CL37:CU37"/>
    <mergeCell ref="A36:F36"/>
    <mergeCell ref="G36:P36"/>
    <mergeCell ref="Q36:AB36"/>
    <mergeCell ref="AC36:AG36"/>
    <mergeCell ref="AH36:AN36"/>
    <mergeCell ref="AO36:AV36"/>
    <mergeCell ref="AW36:BD36"/>
    <mergeCell ref="BE36:BL36"/>
    <mergeCell ref="BM36:BT36"/>
    <mergeCell ref="BU38:CB38"/>
    <mergeCell ref="CC38:CK38"/>
    <mergeCell ref="CL38:CU38"/>
    <mergeCell ref="A39:F39"/>
    <mergeCell ref="G39:P39"/>
    <mergeCell ref="Q39:AB39"/>
    <mergeCell ref="AC39:AG39"/>
    <mergeCell ref="AH39:AN39"/>
    <mergeCell ref="AO39:AV39"/>
    <mergeCell ref="AW39:BD39"/>
    <mergeCell ref="BE39:BL39"/>
    <mergeCell ref="BM39:BT39"/>
    <mergeCell ref="BU39:CB39"/>
    <mergeCell ref="CC39:CK39"/>
    <mergeCell ref="CL39:CU39"/>
    <mergeCell ref="A38:F38"/>
    <mergeCell ref="G38:P38"/>
    <mergeCell ref="Q38:AB38"/>
    <mergeCell ref="AC38:AG38"/>
    <mergeCell ref="AH38:AN38"/>
    <mergeCell ref="AO38:AV38"/>
    <mergeCell ref="AW38:BD38"/>
    <mergeCell ref="BE38:BL38"/>
    <mergeCell ref="BM38:BT38"/>
    <mergeCell ref="BU40:CB40"/>
    <mergeCell ref="CC40:CK40"/>
    <mergeCell ref="CL40:CU40"/>
    <mergeCell ref="A41:F41"/>
    <mergeCell ref="G41:P41"/>
    <mergeCell ref="Q41:AB41"/>
    <mergeCell ref="AC41:AG41"/>
    <mergeCell ref="AH41:AN41"/>
    <mergeCell ref="AO41:AV41"/>
    <mergeCell ref="AW41:BD41"/>
    <mergeCell ref="BE41:BL41"/>
    <mergeCell ref="BM41:BT41"/>
    <mergeCell ref="BU41:CB41"/>
    <mergeCell ref="CC41:CK41"/>
    <mergeCell ref="CL41:CU41"/>
    <mergeCell ref="A40:F40"/>
    <mergeCell ref="G40:P40"/>
    <mergeCell ref="Q40:AB40"/>
    <mergeCell ref="AC40:AG40"/>
    <mergeCell ref="AH40:AN40"/>
    <mergeCell ref="AO40:AV40"/>
    <mergeCell ref="AW40:BD40"/>
    <mergeCell ref="BE40:BL40"/>
    <mergeCell ref="BM40:BT40"/>
    <mergeCell ref="BU42:CB42"/>
    <mergeCell ref="CC42:CK42"/>
    <mergeCell ref="CL42:CU42"/>
    <mergeCell ref="A43:F43"/>
    <mergeCell ref="G43:P43"/>
    <mergeCell ref="Q43:AB43"/>
    <mergeCell ref="AC43:AG43"/>
    <mergeCell ref="AH43:AN43"/>
    <mergeCell ref="AO43:AV43"/>
    <mergeCell ref="AW43:BD43"/>
    <mergeCell ref="BE43:BL43"/>
    <mergeCell ref="BM43:BT43"/>
    <mergeCell ref="BU43:CB43"/>
    <mergeCell ref="CC43:CK43"/>
    <mergeCell ref="CL43:CU43"/>
    <mergeCell ref="A42:F42"/>
    <mergeCell ref="G42:P42"/>
    <mergeCell ref="Q42:AB42"/>
    <mergeCell ref="AC42:AG42"/>
    <mergeCell ref="AH42:AN42"/>
    <mergeCell ref="AO42:AV42"/>
    <mergeCell ref="AW42:BD42"/>
    <mergeCell ref="BE42:BL42"/>
    <mergeCell ref="BM42:BT42"/>
    <mergeCell ref="BU44:CB44"/>
    <mergeCell ref="CC44:CK44"/>
    <mergeCell ref="CL44:CU44"/>
    <mergeCell ref="A45:F45"/>
    <mergeCell ref="G45:P45"/>
    <mergeCell ref="Q45:AB45"/>
    <mergeCell ref="AC45:AG45"/>
    <mergeCell ref="AH45:AN45"/>
    <mergeCell ref="AO45:AV45"/>
    <mergeCell ref="AW45:BD45"/>
    <mergeCell ref="BE45:BL45"/>
    <mergeCell ref="BM45:BT45"/>
    <mergeCell ref="BU45:CB45"/>
    <mergeCell ref="CC45:CK45"/>
    <mergeCell ref="CL45:CU45"/>
    <mergeCell ref="A44:F44"/>
    <mergeCell ref="G44:P44"/>
    <mergeCell ref="Q44:AB44"/>
    <mergeCell ref="AC44:AG44"/>
    <mergeCell ref="AH44:AN44"/>
    <mergeCell ref="AO44:AV44"/>
    <mergeCell ref="AW44:BD44"/>
    <mergeCell ref="BE44:BL44"/>
    <mergeCell ref="BM44:BT44"/>
    <mergeCell ref="BU46:CB46"/>
    <mergeCell ref="CC46:CK46"/>
    <mergeCell ref="CL46:CU46"/>
    <mergeCell ref="A47:F47"/>
    <mergeCell ref="G47:P47"/>
    <mergeCell ref="Q47:AB47"/>
    <mergeCell ref="AC47:AG47"/>
    <mergeCell ref="AH47:AN47"/>
    <mergeCell ref="AO47:AV47"/>
    <mergeCell ref="AW47:BD47"/>
    <mergeCell ref="BE47:BL47"/>
    <mergeCell ref="BM47:BT47"/>
    <mergeCell ref="BU47:CB47"/>
    <mergeCell ref="CC47:CK47"/>
    <mergeCell ref="CL47:CU47"/>
    <mergeCell ref="A46:F46"/>
    <mergeCell ref="G46:P46"/>
    <mergeCell ref="Q46:AB46"/>
    <mergeCell ref="AC46:AG46"/>
    <mergeCell ref="AH46:AN46"/>
    <mergeCell ref="AO46:AV46"/>
    <mergeCell ref="AW46:BD46"/>
    <mergeCell ref="BE46:BL46"/>
    <mergeCell ref="BM46:BT46"/>
    <mergeCell ref="BU48:CB48"/>
    <mergeCell ref="CC48:CK48"/>
    <mergeCell ref="CL48:CU48"/>
    <mergeCell ref="A49:F49"/>
    <mergeCell ref="G49:P49"/>
    <mergeCell ref="Q49:AB49"/>
    <mergeCell ref="AC49:AG49"/>
    <mergeCell ref="AH49:AN49"/>
    <mergeCell ref="AO49:AV49"/>
    <mergeCell ref="AW49:BD49"/>
    <mergeCell ref="BE49:BL49"/>
    <mergeCell ref="BM49:BT49"/>
    <mergeCell ref="BU49:CB49"/>
    <mergeCell ref="CC49:CK49"/>
    <mergeCell ref="CL49:CU49"/>
    <mergeCell ref="A48:F48"/>
    <mergeCell ref="G48:P48"/>
    <mergeCell ref="Q48:AB48"/>
    <mergeCell ref="AC48:AG48"/>
    <mergeCell ref="AH48:AN48"/>
    <mergeCell ref="AO48:AV48"/>
    <mergeCell ref="AW48:BD48"/>
    <mergeCell ref="BE48:BL48"/>
    <mergeCell ref="BM48:BT48"/>
    <mergeCell ref="BU50:CB50"/>
    <mergeCell ref="CC50:CK50"/>
    <mergeCell ref="CL50:CU50"/>
    <mergeCell ref="A51:F51"/>
    <mergeCell ref="G51:P51"/>
    <mergeCell ref="Q51:AB51"/>
    <mergeCell ref="AC51:AG51"/>
    <mergeCell ref="AH51:AN51"/>
    <mergeCell ref="AO51:AV51"/>
    <mergeCell ref="AW51:BD51"/>
    <mergeCell ref="BE51:BL51"/>
    <mergeCell ref="BM51:BT51"/>
    <mergeCell ref="BU51:CB51"/>
    <mergeCell ref="CC51:CK51"/>
    <mergeCell ref="CL51:CU51"/>
    <mergeCell ref="A50:F50"/>
    <mergeCell ref="G50:P50"/>
    <mergeCell ref="Q50:AB50"/>
    <mergeCell ref="AC50:AG50"/>
    <mergeCell ref="AH50:AN50"/>
    <mergeCell ref="AO50:AV50"/>
    <mergeCell ref="AW50:BD50"/>
    <mergeCell ref="BE50:BL50"/>
    <mergeCell ref="BM50:BT50"/>
    <mergeCell ref="BU52:CB52"/>
    <mergeCell ref="CC52:CK52"/>
    <mergeCell ref="CL52:CU52"/>
    <mergeCell ref="A53:F53"/>
    <mergeCell ref="G53:P53"/>
    <mergeCell ref="Q53:AB53"/>
    <mergeCell ref="AC53:AG53"/>
    <mergeCell ref="AH53:AN53"/>
    <mergeCell ref="AO53:AV53"/>
    <mergeCell ref="AW53:BD53"/>
    <mergeCell ref="BE53:BL53"/>
    <mergeCell ref="BM53:BT53"/>
    <mergeCell ref="BU53:CB53"/>
    <mergeCell ref="CC53:CK53"/>
    <mergeCell ref="CL53:CU53"/>
    <mergeCell ref="A52:F52"/>
    <mergeCell ref="G52:P52"/>
    <mergeCell ref="Q52:AB52"/>
    <mergeCell ref="AC52:AG52"/>
    <mergeCell ref="AH52:AN52"/>
    <mergeCell ref="AO52:AV52"/>
    <mergeCell ref="AW52:BD52"/>
    <mergeCell ref="BE52:BL52"/>
    <mergeCell ref="BM52:BT52"/>
    <mergeCell ref="BU54:CB54"/>
    <mergeCell ref="CC54:CK54"/>
    <mergeCell ref="CL54:CU54"/>
    <mergeCell ref="A55:F55"/>
    <mergeCell ref="G55:P55"/>
    <mergeCell ref="Q55:AB55"/>
    <mergeCell ref="AC55:AG55"/>
    <mergeCell ref="AH55:AN55"/>
    <mergeCell ref="AO55:AV55"/>
    <mergeCell ref="AW55:BD55"/>
    <mergeCell ref="BE55:BL55"/>
    <mergeCell ref="BM55:BT55"/>
    <mergeCell ref="BU55:CB55"/>
    <mergeCell ref="CC55:CK55"/>
    <mergeCell ref="CL55:CU55"/>
    <mergeCell ref="A54:F54"/>
    <mergeCell ref="G54:P54"/>
    <mergeCell ref="Q54:AB54"/>
    <mergeCell ref="AC54:AG54"/>
    <mergeCell ref="AH54:AN54"/>
    <mergeCell ref="AO54:AV54"/>
    <mergeCell ref="AW54:BD54"/>
    <mergeCell ref="BE54:BL54"/>
    <mergeCell ref="BM54:BT54"/>
    <mergeCell ref="BU56:CB56"/>
    <mergeCell ref="CC56:CK56"/>
    <mergeCell ref="CL56:CU56"/>
    <mergeCell ref="A57:F57"/>
    <mergeCell ref="G57:P57"/>
    <mergeCell ref="Q57:AB57"/>
    <mergeCell ref="AC57:AG57"/>
    <mergeCell ref="AH57:AN57"/>
    <mergeCell ref="AO57:AV57"/>
    <mergeCell ref="AW57:BD57"/>
    <mergeCell ref="BE57:BL57"/>
    <mergeCell ref="BM57:BT57"/>
    <mergeCell ref="BU57:CB57"/>
    <mergeCell ref="CC57:CK57"/>
    <mergeCell ref="CL57:CU57"/>
    <mergeCell ref="A56:F56"/>
    <mergeCell ref="G56:P56"/>
    <mergeCell ref="Q56:AB56"/>
    <mergeCell ref="AC56:AG56"/>
    <mergeCell ref="AH56:AN56"/>
    <mergeCell ref="AO56:AV56"/>
    <mergeCell ref="AW56:BD56"/>
    <mergeCell ref="BE56:BL56"/>
    <mergeCell ref="BM56:BT56"/>
    <mergeCell ref="BU58:CB58"/>
    <mergeCell ref="CC58:CK58"/>
    <mergeCell ref="CL58:CU58"/>
    <mergeCell ref="A59:F59"/>
    <mergeCell ref="G59:P59"/>
    <mergeCell ref="Q59:AB59"/>
    <mergeCell ref="AC59:AG59"/>
    <mergeCell ref="AH59:AN59"/>
    <mergeCell ref="AO59:AV59"/>
    <mergeCell ref="AW59:BD59"/>
    <mergeCell ref="BE59:BL59"/>
    <mergeCell ref="BM59:BT59"/>
    <mergeCell ref="BU59:CB59"/>
    <mergeCell ref="CC59:CK59"/>
    <mergeCell ref="CL59:CU59"/>
    <mergeCell ref="A58:F58"/>
    <mergeCell ref="G58:P58"/>
    <mergeCell ref="Q58:AB58"/>
    <mergeCell ref="AC58:AG58"/>
    <mergeCell ref="AH58:AN58"/>
    <mergeCell ref="AO58:AV58"/>
    <mergeCell ref="AW58:BD58"/>
    <mergeCell ref="BE58:BL58"/>
    <mergeCell ref="BM58:BT58"/>
    <mergeCell ref="BU60:CB60"/>
    <mergeCell ref="CC60:CK60"/>
    <mergeCell ref="CL60:CU60"/>
    <mergeCell ref="A61:F61"/>
    <mergeCell ref="G61:P61"/>
    <mergeCell ref="Q61:AB61"/>
    <mergeCell ref="AC61:AG61"/>
    <mergeCell ref="AH61:AN61"/>
    <mergeCell ref="AO61:AV61"/>
    <mergeCell ref="AW61:BD61"/>
    <mergeCell ref="BE61:BL61"/>
    <mergeCell ref="BM61:BT61"/>
    <mergeCell ref="BU61:CB61"/>
    <mergeCell ref="CC61:CK61"/>
    <mergeCell ref="CL61:CU61"/>
    <mergeCell ref="A60:F60"/>
    <mergeCell ref="G60:P60"/>
    <mergeCell ref="Q60:AB60"/>
    <mergeCell ref="AC60:AG60"/>
    <mergeCell ref="AH60:AN60"/>
    <mergeCell ref="AO60:AV60"/>
    <mergeCell ref="AW60:BD60"/>
    <mergeCell ref="BE60:BL60"/>
    <mergeCell ref="BM60:BT60"/>
    <mergeCell ref="BU62:CB62"/>
    <mergeCell ref="CC62:CK62"/>
    <mergeCell ref="CL62:CU62"/>
    <mergeCell ref="A63:F63"/>
    <mergeCell ref="G63:P63"/>
    <mergeCell ref="Q63:AB63"/>
    <mergeCell ref="AC63:AG63"/>
    <mergeCell ref="AH63:AN63"/>
    <mergeCell ref="AO63:AV63"/>
    <mergeCell ref="AW63:BD63"/>
    <mergeCell ref="BE63:BL63"/>
    <mergeCell ref="BM63:BT63"/>
    <mergeCell ref="BU63:CB63"/>
    <mergeCell ref="CC63:CK63"/>
    <mergeCell ref="CL63:CU63"/>
    <mergeCell ref="A62:F62"/>
    <mergeCell ref="G62:P62"/>
    <mergeCell ref="Q62:AB62"/>
    <mergeCell ref="AC62:AG62"/>
    <mergeCell ref="AH62:AN62"/>
    <mergeCell ref="AO62:AV62"/>
    <mergeCell ref="AW62:BD62"/>
    <mergeCell ref="BE62:BL62"/>
    <mergeCell ref="BM62:BT62"/>
    <mergeCell ref="BU64:CB64"/>
    <mergeCell ref="CC64:CK64"/>
    <mergeCell ref="CL64:CU64"/>
    <mergeCell ref="A65:F65"/>
    <mergeCell ref="G65:P65"/>
    <mergeCell ref="Q65:AB65"/>
    <mergeCell ref="AC65:AG65"/>
    <mergeCell ref="AH65:AN65"/>
    <mergeCell ref="AO65:AV65"/>
    <mergeCell ref="AW65:BD65"/>
    <mergeCell ref="BE65:BL65"/>
    <mergeCell ref="BM65:BT65"/>
    <mergeCell ref="BU65:CB65"/>
    <mergeCell ref="CC65:CK65"/>
    <mergeCell ref="CL65:CU65"/>
    <mergeCell ref="A64:F64"/>
    <mergeCell ref="G64:P64"/>
    <mergeCell ref="Q64:AB64"/>
    <mergeCell ref="AC64:AG64"/>
    <mergeCell ref="AH64:AN64"/>
    <mergeCell ref="AO64:AV64"/>
    <mergeCell ref="AW64:BD64"/>
    <mergeCell ref="BE64:BL64"/>
    <mergeCell ref="BM64:BT64"/>
    <mergeCell ref="BU66:CB66"/>
    <mergeCell ref="CC66:CK66"/>
    <mergeCell ref="CL66:CU66"/>
    <mergeCell ref="A67:F67"/>
    <mergeCell ref="G67:P67"/>
    <mergeCell ref="Q67:AB67"/>
    <mergeCell ref="AC67:AG67"/>
    <mergeCell ref="AH67:AN67"/>
    <mergeCell ref="AO67:AV67"/>
    <mergeCell ref="AW67:BD67"/>
    <mergeCell ref="BE67:BL67"/>
    <mergeCell ref="BM67:BT67"/>
    <mergeCell ref="BU67:CB67"/>
    <mergeCell ref="CC67:CK67"/>
    <mergeCell ref="CL67:CU67"/>
    <mergeCell ref="A66:F66"/>
    <mergeCell ref="G66:P66"/>
    <mergeCell ref="Q66:AB66"/>
    <mergeCell ref="AC66:AG66"/>
    <mergeCell ref="AH66:AN66"/>
    <mergeCell ref="AO66:AV66"/>
    <mergeCell ref="AW66:BD66"/>
    <mergeCell ref="BE66:BL66"/>
    <mergeCell ref="BM66:BT66"/>
    <mergeCell ref="BU68:CB68"/>
    <mergeCell ref="CC68:CK68"/>
    <mergeCell ref="CL68:CU68"/>
    <mergeCell ref="A69:F69"/>
    <mergeCell ref="G69:P69"/>
    <mergeCell ref="Q69:AB69"/>
    <mergeCell ref="AC69:AG69"/>
    <mergeCell ref="AH69:AN69"/>
    <mergeCell ref="AO69:AV69"/>
    <mergeCell ref="AW69:BD69"/>
    <mergeCell ref="BE69:BL69"/>
    <mergeCell ref="BM69:BT69"/>
    <mergeCell ref="BU69:CB69"/>
    <mergeCell ref="CC69:CK69"/>
    <mergeCell ref="CL69:CU69"/>
    <mergeCell ref="A68:F68"/>
    <mergeCell ref="G68:P68"/>
    <mergeCell ref="Q68:AB68"/>
    <mergeCell ref="AC68:AG68"/>
    <mergeCell ref="AH68:AN68"/>
    <mergeCell ref="AO68:AV68"/>
    <mergeCell ref="AW68:BD68"/>
    <mergeCell ref="BE68:BL68"/>
    <mergeCell ref="BM68:BT68"/>
    <mergeCell ref="BU70:CB70"/>
    <mergeCell ref="CC70:CK70"/>
    <mergeCell ref="CL70:CU70"/>
    <mergeCell ref="A71:F71"/>
    <mergeCell ref="G71:P71"/>
    <mergeCell ref="Q71:AB71"/>
    <mergeCell ref="AC71:AG71"/>
    <mergeCell ref="AH71:AN71"/>
    <mergeCell ref="AO71:AV71"/>
    <mergeCell ref="AW71:BD71"/>
    <mergeCell ref="BE71:BL71"/>
    <mergeCell ref="BM71:BT71"/>
    <mergeCell ref="BU71:CB71"/>
    <mergeCell ref="CC71:CK71"/>
    <mergeCell ref="CL71:CU71"/>
    <mergeCell ref="A70:F70"/>
    <mergeCell ref="G70:P70"/>
    <mergeCell ref="Q70:AB70"/>
    <mergeCell ref="AC70:AG70"/>
    <mergeCell ref="AH70:AN70"/>
    <mergeCell ref="AO70:AV70"/>
    <mergeCell ref="AW70:BD70"/>
    <mergeCell ref="BE70:BL70"/>
    <mergeCell ref="BM70:BT70"/>
    <mergeCell ref="BU72:CB72"/>
    <mergeCell ref="CC72:CK72"/>
    <mergeCell ref="CL72:CU72"/>
    <mergeCell ref="A73:F73"/>
    <mergeCell ref="G73:P73"/>
    <mergeCell ref="Q73:AB73"/>
    <mergeCell ref="AC73:AG73"/>
    <mergeCell ref="AH73:AN73"/>
    <mergeCell ref="AO73:AV73"/>
    <mergeCell ref="AW73:BD73"/>
    <mergeCell ref="BE73:BL73"/>
    <mergeCell ref="BM73:BT73"/>
    <mergeCell ref="BU73:CB73"/>
    <mergeCell ref="CC73:CK73"/>
    <mergeCell ref="CL73:CU73"/>
    <mergeCell ref="A72:F72"/>
    <mergeCell ref="G72:P72"/>
    <mergeCell ref="Q72:AB72"/>
    <mergeCell ref="AC72:AG72"/>
    <mergeCell ref="AH72:AN72"/>
    <mergeCell ref="AO72:AV72"/>
    <mergeCell ref="AW72:BD72"/>
    <mergeCell ref="BE72:BL72"/>
    <mergeCell ref="BM72:BT72"/>
    <mergeCell ref="BU74:CB74"/>
    <mergeCell ref="CC74:CK74"/>
    <mergeCell ref="CL74:CU74"/>
    <mergeCell ref="A75:F75"/>
    <mergeCell ref="G75:P75"/>
    <mergeCell ref="Q75:AB75"/>
    <mergeCell ref="AC75:AG75"/>
    <mergeCell ref="AH75:AN75"/>
    <mergeCell ref="AO75:AV75"/>
    <mergeCell ref="AW75:BD75"/>
    <mergeCell ref="BE75:BL75"/>
    <mergeCell ref="BM75:BT75"/>
    <mergeCell ref="BU75:CB75"/>
    <mergeCell ref="CC75:CK75"/>
    <mergeCell ref="CL75:CU75"/>
    <mergeCell ref="A74:F74"/>
    <mergeCell ref="G74:P74"/>
    <mergeCell ref="Q74:AB74"/>
    <mergeCell ref="AC74:AG74"/>
    <mergeCell ref="AH74:AN74"/>
    <mergeCell ref="AO74:AV74"/>
    <mergeCell ref="AW74:BD74"/>
    <mergeCell ref="BE74:BL74"/>
    <mergeCell ref="BM74:BT74"/>
    <mergeCell ref="BU76:CB76"/>
    <mergeCell ref="CC76:CK76"/>
    <mergeCell ref="CL76:CU76"/>
    <mergeCell ref="A77:F77"/>
    <mergeCell ref="G77:P77"/>
    <mergeCell ref="Q77:AB77"/>
    <mergeCell ref="AC77:AG77"/>
    <mergeCell ref="AH77:AN77"/>
    <mergeCell ref="AO77:AV77"/>
    <mergeCell ref="AW77:BD77"/>
    <mergeCell ref="BE77:BL77"/>
    <mergeCell ref="BM77:BT77"/>
    <mergeCell ref="BU77:CB77"/>
    <mergeCell ref="CC77:CK77"/>
    <mergeCell ref="CL77:CU77"/>
    <mergeCell ref="A76:F76"/>
    <mergeCell ref="G76:P76"/>
    <mergeCell ref="Q76:AB76"/>
    <mergeCell ref="AC76:AG76"/>
    <mergeCell ref="AH76:AN76"/>
    <mergeCell ref="AO76:AV76"/>
    <mergeCell ref="AW76:BD76"/>
    <mergeCell ref="BE76:BL76"/>
    <mergeCell ref="BM76:BT76"/>
    <mergeCell ref="BU78:CB78"/>
    <mergeCell ref="CC78:CK78"/>
    <mergeCell ref="CL78:CU78"/>
    <mergeCell ref="A79:F79"/>
    <mergeCell ref="G79:P79"/>
    <mergeCell ref="Q79:AB79"/>
    <mergeCell ref="AC79:AG79"/>
    <mergeCell ref="AH79:AN79"/>
    <mergeCell ref="AO79:AV79"/>
    <mergeCell ref="AW79:BD79"/>
    <mergeCell ref="BE79:BL79"/>
    <mergeCell ref="BM79:BT79"/>
    <mergeCell ref="BU79:CB79"/>
    <mergeCell ref="CC79:CK79"/>
    <mergeCell ref="CL79:CU79"/>
    <mergeCell ref="A78:F78"/>
    <mergeCell ref="G78:P78"/>
    <mergeCell ref="Q78:AB78"/>
    <mergeCell ref="AC78:AG78"/>
    <mergeCell ref="AH78:AN78"/>
    <mergeCell ref="AO78:AV78"/>
    <mergeCell ref="AW78:BD78"/>
    <mergeCell ref="BE78:BL78"/>
    <mergeCell ref="BM78:BT78"/>
    <mergeCell ref="BU80:CB80"/>
    <mergeCell ref="CC80:CK80"/>
    <mergeCell ref="CL80:CU80"/>
    <mergeCell ref="A81:F81"/>
    <mergeCell ref="G81:P81"/>
    <mergeCell ref="Q81:AB81"/>
    <mergeCell ref="AC81:AG81"/>
    <mergeCell ref="AH81:AN81"/>
    <mergeCell ref="AO81:AV81"/>
    <mergeCell ref="AW81:BD81"/>
    <mergeCell ref="BE81:BL81"/>
    <mergeCell ref="BM81:BT81"/>
    <mergeCell ref="BU81:CB81"/>
    <mergeCell ref="CC81:CK81"/>
    <mergeCell ref="CL81:CU81"/>
    <mergeCell ref="A80:F80"/>
    <mergeCell ref="G80:P80"/>
    <mergeCell ref="Q80:AB80"/>
    <mergeCell ref="AC80:AG80"/>
    <mergeCell ref="AH80:AN80"/>
    <mergeCell ref="AO80:AV80"/>
    <mergeCell ref="AW80:BD80"/>
    <mergeCell ref="BE80:BL80"/>
    <mergeCell ref="BM80:BT80"/>
    <mergeCell ref="DA27:DG27"/>
    <mergeCell ref="DH27:DN27"/>
    <mergeCell ref="DA28:DG28"/>
    <mergeCell ref="DH28:DN28"/>
    <mergeCell ref="DA29:DG29"/>
    <mergeCell ref="DH29:DN29"/>
    <mergeCell ref="DA30:DG30"/>
    <mergeCell ref="DH30:DN30"/>
    <mergeCell ref="DA31:DG31"/>
    <mergeCell ref="DH31:DN31"/>
    <mergeCell ref="DA22:DG22"/>
    <mergeCell ref="DH22:DN22"/>
    <mergeCell ref="DA23:DG23"/>
    <mergeCell ref="DH23:DN23"/>
    <mergeCell ref="DA24:DG24"/>
    <mergeCell ref="DH24:DN24"/>
    <mergeCell ref="DA25:DG25"/>
    <mergeCell ref="DH25:DN25"/>
    <mergeCell ref="DA26:DG26"/>
    <mergeCell ref="DH26:DN26"/>
    <mergeCell ref="DA37:DG37"/>
    <mergeCell ref="DH37:DN37"/>
    <mergeCell ref="DA38:DG38"/>
    <mergeCell ref="DH38:DN38"/>
    <mergeCell ref="DA39:DG39"/>
    <mergeCell ref="DH39:DN39"/>
    <mergeCell ref="DA40:DG40"/>
    <mergeCell ref="DH40:DN40"/>
    <mergeCell ref="DA41:DG41"/>
    <mergeCell ref="DH41:DN41"/>
    <mergeCell ref="DA32:DG32"/>
    <mergeCell ref="DH32:DN32"/>
    <mergeCell ref="DA33:DG33"/>
    <mergeCell ref="DH33:DN33"/>
    <mergeCell ref="DA34:DG34"/>
    <mergeCell ref="DH34:DN34"/>
    <mergeCell ref="DA35:DG35"/>
    <mergeCell ref="DH35:DN35"/>
    <mergeCell ref="DA36:DG36"/>
    <mergeCell ref="DH36:DN36"/>
    <mergeCell ref="DA47:DG47"/>
    <mergeCell ref="DH47:DN47"/>
    <mergeCell ref="DA48:DG48"/>
    <mergeCell ref="DH48:DN48"/>
    <mergeCell ref="DA49:DG49"/>
    <mergeCell ref="DH49:DN49"/>
    <mergeCell ref="DA50:DG50"/>
    <mergeCell ref="DH50:DN50"/>
    <mergeCell ref="DA51:DG51"/>
    <mergeCell ref="DH51:DN51"/>
    <mergeCell ref="DA42:DG42"/>
    <mergeCell ref="DH42:DN42"/>
    <mergeCell ref="DA43:DG43"/>
    <mergeCell ref="DH43:DN43"/>
    <mergeCell ref="DA44:DG44"/>
    <mergeCell ref="DH44:DN44"/>
    <mergeCell ref="DA45:DG45"/>
    <mergeCell ref="DH45:DN45"/>
    <mergeCell ref="DA46:DG46"/>
    <mergeCell ref="DH46:DN46"/>
    <mergeCell ref="DA57:DG57"/>
    <mergeCell ref="DH57:DN57"/>
    <mergeCell ref="DA58:DG58"/>
    <mergeCell ref="DH58:DN58"/>
    <mergeCell ref="DA59:DG59"/>
    <mergeCell ref="DH59:DN59"/>
    <mergeCell ref="DA60:DG60"/>
    <mergeCell ref="DH60:DN60"/>
    <mergeCell ref="DA61:DG61"/>
    <mergeCell ref="DH61:DN61"/>
    <mergeCell ref="DA52:DG52"/>
    <mergeCell ref="DH52:DN52"/>
    <mergeCell ref="DA53:DG53"/>
    <mergeCell ref="DH53:DN53"/>
    <mergeCell ref="DA54:DG54"/>
    <mergeCell ref="DH54:DN54"/>
    <mergeCell ref="DA55:DG55"/>
    <mergeCell ref="DH55:DN55"/>
    <mergeCell ref="DA56:DG56"/>
    <mergeCell ref="DH56:DN56"/>
    <mergeCell ref="DA67:DG67"/>
    <mergeCell ref="DH67:DN67"/>
    <mergeCell ref="DA68:DG68"/>
    <mergeCell ref="DH68:DN68"/>
    <mergeCell ref="DA69:DG69"/>
    <mergeCell ref="DH69:DN69"/>
    <mergeCell ref="DA70:DG70"/>
    <mergeCell ref="DH70:DN70"/>
    <mergeCell ref="DA71:DG71"/>
    <mergeCell ref="DH71:DN71"/>
    <mergeCell ref="DA62:DG62"/>
    <mergeCell ref="DH62:DN62"/>
    <mergeCell ref="DA63:DG63"/>
    <mergeCell ref="DH63:DN63"/>
    <mergeCell ref="DA64:DG64"/>
    <mergeCell ref="DH64:DN64"/>
    <mergeCell ref="DA65:DG65"/>
    <mergeCell ref="DH65:DN65"/>
    <mergeCell ref="DA66:DG66"/>
    <mergeCell ref="DH66:DN66"/>
    <mergeCell ref="DA77:DG77"/>
    <mergeCell ref="DH77:DN77"/>
    <mergeCell ref="DA78:DG78"/>
    <mergeCell ref="DH78:DN78"/>
    <mergeCell ref="DA79:DG79"/>
    <mergeCell ref="DH79:DN79"/>
    <mergeCell ref="DA80:DG80"/>
    <mergeCell ref="DH80:DN80"/>
    <mergeCell ref="DA81:DG81"/>
    <mergeCell ref="DH81:DN81"/>
    <mergeCell ref="DA72:DG72"/>
    <mergeCell ref="DH72:DN72"/>
    <mergeCell ref="DA73:DG73"/>
    <mergeCell ref="DH73:DN73"/>
    <mergeCell ref="DA74:DG74"/>
    <mergeCell ref="DH74:DN74"/>
    <mergeCell ref="DA75:DG75"/>
    <mergeCell ref="DH75:DN75"/>
    <mergeCell ref="DA76:DG76"/>
    <mergeCell ref="DH76:DN76"/>
  </mergeCells>
  <pageMargins left="0.70866141732283472" right="0.19685039370078741" top="0.74803149606299213" bottom="0.74803149606299213" header="0.31496062992125984" footer="0.31496062992125984"/>
  <pageSetup paperSize="9" scale="93" fitToHeight="11" orientation="landscape" r:id="rId1"/>
  <rowBreaks count="1" manualBreakCount="1">
    <brk id="81" max="9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2019-01-10T14:25:01Z</cp:lastPrinted>
  <dcterms:created xsi:type="dcterms:W3CDTF">2014-11-19T08:38:45Z</dcterms:created>
  <dcterms:modified xsi:type="dcterms:W3CDTF">2019-04-22T10:31:52Z</dcterms:modified>
</cp:coreProperties>
</file>