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450" windowHeight="11010"/>
  </bookViews>
  <sheets>
    <sheet name="Лист1" sheetId="1" r:id="rId1"/>
  </sheets>
  <definedNames>
    <definedName name="_xlnm._FilterDatabase" localSheetId="0" hidden="1">Лист1!$A$20:$FH$20</definedName>
    <definedName name="_xlnm.Print_Titles" localSheetId="0">Лист1!$19:$20</definedName>
    <definedName name="_xlnm.Print_Area" localSheetId="0">Лист1!$A$1:$CU$66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8" i="1" l="1"/>
  <c r="BE49" i="1" l="1"/>
  <c r="AW49" i="1"/>
  <c r="AO49" i="1"/>
  <c r="CC29" i="1"/>
  <c r="CL29" i="1" s="1"/>
  <c r="DA29" i="1"/>
  <c r="CC30" i="1"/>
  <c r="CL30" i="1" s="1"/>
  <c r="DA30" i="1"/>
  <c r="CC31" i="1"/>
  <c r="DA31" i="1"/>
  <c r="CC32" i="1"/>
  <c r="CL32" i="1" s="1"/>
  <c r="DA32" i="1"/>
  <c r="CC33" i="1"/>
  <c r="DA33" i="1"/>
  <c r="CC34" i="1"/>
  <c r="CL34" i="1" s="1"/>
  <c r="DA34" i="1"/>
  <c r="CC35" i="1"/>
  <c r="DA35" i="1"/>
  <c r="DH35" i="1" s="1"/>
  <c r="CC36" i="1"/>
  <c r="DA36" i="1"/>
  <c r="CC37" i="1"/>
  <c r="CL37" i="1" s="1"/>
  <c r="DA37" i="1"/>
  <c r="CC38" i="1"/>
  <c r="DA38" i="1"/>
  <c r="CC39" i="1"/>
  <c r="CL39" i="1" s="1"/>
  <c r="DA39" i="1"/>
  <c r="CC40" i="1"/>
  <c r="CL40" i="1" s="1"/>
  <c r="DA40" i="1"/>
  <c r="CC41" i="1"/>
  <c r="DA41" i="1"/>
  <c r="CC42" i="1"/>
  <c r="CL42" i="1" s="1"/>
  <c r="DA42" i="1"/>
  <c r="CC43" i="1"/>
  <c r="DA43" i="1"/>
  <c r="CC44" i="1"/>
  <c r="DA44" i="1"/>
  <c r="CC45" i="1"/>
  <c r="CL45" i="1" s="1"/>
  <c r="DA45" i="1"/>
  <c r="CC27" i="1"/>
  <c r="DA27" i="1"/>
  <c r="DH43" i="1" l="1"/>
  <c r="DH41" i="1"/>
  <c r="DH37" i="1"/>
  <c r="DH33" i="1"/>
  <c r="CC28" i="1"/>
  <c r="DH42" i="1"/>
  <c r="DH29" i="1"/>
  <c r="DH27" i="1"/>
  <c r="DH38" i="1"/>
  <c r="DH45" i="1"/>
  <c r="DH44" i="1"/>
  <c r="DH40" i="1"/>
  <c r="DH36" i="1"/>
  <c r="DH32" i="1"/>
  <c r="DH31" i="1"/>
  <c r="DH39" i="1"/>
  <c r="CL35" i="1"/>
  <c r="CL33" i="1"/>
  <c r="CL43" i="1"/>
  <c r="CL41" i="1"/>
  <c r="DH34" i="1"/>
  <c r="CL38" i="1"/>
  <c r="CL36" i="1"/>
  <c r="CL44" i="1"/>
  <c r="CL31" i="1"/>
  <c r="DH30" i="1"/>
  <c r="DA28" i="1"/>
  <c r="CL27" i="1"/>
  <c r="CC26" i="1"/>
  <c r="CL28" i="1" l="1"/>
  <c r="DH28" i="1"/>
  <c r="CC24" i="1"/>
  <c r="CC25" i="1"/>
  <c r="CC22" i="1" l="1"/>
  <c r="CC23" i="1"/>
  <c r="CC21" i="1" l="1"/>
  <c r="CC49" i="1" s="1"/>
  <c r="CL26" i="1" l="1"/>
  <c r="DA49" i="1" l="1"/>
  <c r="DA23" i="1"/>
  <c r="DA24" i="1"/>
  <c r="DA25" i="1"/>
  <c r="DA26" i="1"/>
  <c r="DH26" i="1" s="1"/>
  <c r="DA46" i="1"/>
  <c r="DH46" i="1" s="1"/>
  <c r="DA47" i="1"/>
  <c r="DA48" i="1"/>
  <c r="DH48" i="1" s="1"/>
  <c r="CL24" i="1"/>
  <c r="DA21" i="1"/>
  <c r="DA22" i="1"/>
  <c r="CL22" i="1"/>
  <c r="CL21" i="1" l="1"/>
  <c r="DH49" i="1"/>
  <c r="DH25" i="1"/>
  <c r="DH24" i="1"/>
  <c r="CL25" i="1"/>
  <c r="DH21" i="1"/>
  <c r="CL23" i="1"/>
  <c r="DH23" i="1"/>
  <c r="DH22" i="1"/>
  <c r="DH47" i="1"/>
  <c r="CL49" i="1" l="1"/>
  <c r="DY49" i="1"/>
  <c r="EM49" i="1"/>
</calcChain>
</file>

<file path=xl/sharedStrings.xml><?xml version="1.0" encoding="utf-8"?>
<sst xmlns="http://schemas.openxmlformats.org/spreadsheetml/2006/main" count="123" uniqueCount="94">
  <si>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</si>
  <si>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</si>
  <si>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</si>
  <si>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t>Ед. изм.</t>
  </si>
  <si>
    <t>Кол-во</t>
  </si>
  <si>
    <t>Цена, руб. за единицу товара, работы, услуги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</si>
  <si>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</si>
  <si>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</si>
  <si>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</si>
  <si>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</si>
  <si>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</si>
  <si>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</si>
  <si>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</si>
  <si>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</si>
  <si>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</si>
  <si>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Стандартное отклонение</t>
  </si>
  <si>
    <t>Коэффициент вариации</t>
  </si>
  <si>
    <t>СПРАВОЧНО:</t>
  </si>
  <si>
    <t>7. Источник информации цены (реквизиты документов):</t>
  </si>
  <si>
    <t>от</t>
  </si>
  <si>
    <t>№</t>
  </si>
  <si>
    <t>ОМС</t>
  </si>
  <si>
    <t>Бюджет</t>
  </si>
  <si>
    <t>Сумма</t>
  </si>
  <si>
    <t>Итого:</t>
  </si>
  <si>
    <t>ПО ИСТОЧНИКАМ ФИНАНСИРОВАНИЯ</t>
  </si>
  <si>
    <t xml:space="preserve">Источник информации №1 </t>
  </si>
  <si>
    <t xml:space="preserve">Источник информации №2 </t>
  </si>
  <si>
    <t xml:space="preserve">Источник информации №3 </t>
  </si>
  <si>
    <t xml:space="preserve">Источник информации №4 </t>
  </si>
  <si>
    <t>Источник информации №5</t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</si>
  <si>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</si>
  <si>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</si>
  <si>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</si>
  <si>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</si>
  <si>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</si>
  <si>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</si>
  <si>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6. Начальная (максимальная) цена контракта составляет:</t>
  </si>
  <si>
    <t>ПД</t>
  </si>
  <si>
    <t>Поставка изделий медицинского назначения для клинико-диагностической лаборатории</t>
  </si>
  <si>
    <t>уп.</t>
  </si>
  <si>
    <t>набор</t>
  </si>
  <si>
    <t>Набор реагентов для определения общей активности а-амилазы кинетическим методом в сыворотке крови и моче</t>
  </si>
  <si>
    <t>Набор реагентов для определения активности гамма-глутамилтрансферазы в сыворотке и плазме крови кинетическим методом</t>
  </si>
  <si>
    <t>Набор реагентов для определения концентрации холестерина липопротеидов высокой плотности в сыворотке (плазме) крови энзиматическим методом с селективной защитой (без осаждения)</t>
  </si>
  <si>
    <t>Набор реагентов для определения активности аланинаминотрансферазы в сыворотке и плазме крови (динитрофенилгидразиновый метод Райтмана-Френкеля). Набор для ручного анализа.</t>
  </si>
  <si>
    <t>Набор реагентов для определения концентрации альбумина в сыворотке и плазме крови унифицированным колориметрическим методом</t>
  </si>
  <si>
    <t>Набор для определения активности аланинаминотрансферазы унифицированным методом Райтмана-Френкеля.</t>
  </si>
  <si>
    <t>Набор реагентов для определения концентрации общего и прямого билирубина в сыворотке крови унифицированным методом Ендрассика-Грофа</t>
  </si>
  <si>
    <t>Набор реагентов для определения концентрации глюкозы в крови, сыворотке и плазме крови энзиматическим колориметрическим методом</t>
  </si>
  <si>
    <t>Набор реагентов для определения концентрации железа в сыворотке крови колориметрическим методом без депротеинизации</t>
  </si>
  <si>
    <t>Набор реагентов для определения концентрации кальция (Эквивалент (точное значение) : Набор реагентов для определения концентрации кальция в сыворотке (плазме) крови и моче унифицированным колориметрическим методом, о-крезолфталеинкомплексон</t>
  </si>
  <si>
    <t>Контрольная сыворотка, патологический уровень, 1х5 мл, для контроля правильности определения 44 параметров</t>
  </si>
  <si>
    <t>Контрольная сыворотка, нормальный уровень, 1х5 мл, для контроля правильности определения 43 параметров</t>
  </si>
  <si>
    <t xml:space="preserve">Набор реагентов для определения активности лактатдегидрогеназы (ЛДГ) в сыворотке или плазме крови оптимизированным кинетическим методом </t>
  </si>
  <si>
    <t>Набор реагентов для определения концентрации магния в сыворотке крови и моче колориметрическим методом</t>
  </si>
  <si>
    <t>Набор реагентов для определения концентрации мочевой кислоты в биологических жидкостях энзиматическим колориметрическим методом</t>
  </si>
  <si>
    <t>Набор реагентов для определения концентрации мочевины в биологических жидкостях уреазным фенол/гипохлоритным методом</t>
  </si>
  <si>
    <t>Набор реагентов для определения концентрации общего белка в моче и ликворе с пирогаллом</t>
  </si>
  <si>
    <t>Набор регантов для определения концентрации общего белка в сыворотке и плазме крови биуретовым методом</t>
  </si>
  <si>
    <t>Набор реагентов для определения концентрации неорганического фосфора в сыворотке крови молибдатным UV методом без депротеинизации</t>
  </si>
  <si>
    <t xml:space="preserve">Набор реагентов для определения концентрации хлоридов в сыворотке (плазме) крови и моче колориметрическим методом </t>
  </si>
  <si>
    <t xml:space="preserve"> Набор реагентов для определения концентрации общего холестерина в сыворотке и плазме крови энзиматическим колориметрическим методом, 2х250 мл.</t>
  </si>
  <si>
    <t>Набор реагентов для определения активности щелочной фосфатазы в сыворотке (плазме) крови оптимизированным кинетическим методом</t>
  </si>
  <si>
    <t>Набор реагентов для определения концентрации креатинина в сыворотке, плазме крови и моче (кинетический метод Яффе без депротеинизации)</t>
  </si>
  <si>
    <t>Набор реагентов для определения концентрации триглицеридов в сыворотке и плазме крови энзиматическим колориметрическим методом, 2х50 мл.</t>
  </si>
  <si>
    <t>30.01.2019г.</t>
  </si>
  <si>
    <t xml:space="preserve">Холестерин липопротеидов низкой плотности LDL-холестерин </t>
  </si>
  <si>
    <t>Набор реагентов для определения концентрации холестерина липопротеидов низкой плотности в сыворотке (плазме) крови энзиматическим колориметрическим методом с селективной защитой</t>
  </si>
  <si>
    <t>Набор реагентов для определения общей активности а-амилазы</t>
  </si>
  <si>
    <t>Набор реагентов для определения активности гамма-глутамилтрансферазы</t>
  </si>
  <si>
    <t>Набор реагентов для определения концентрации холестерина липопротеидов высокой плотности</t>
  </si>
  <si>
    <t>Набор реагентов для определения активности аланинаминотрансферазы</t>
  </si>
  <si>
    <t>Набор реагентов для определения концентрации альбумина</t>
  </si>
  <si>
    <t>Набор для определения активности аланинаминотрансферазы</t>
  </si>
  <si>
    <t>Набор реагентов для определения концентрации общего и прямого билирубина</t>
  </si>
  <si>
    <t>Набор реагентов для определения концентрации глюкозы</t>
  </si>
  <si>
    <t>Набор реагентов для определения концентрации железа</t>
  </si>
  <si>
    <t>Набор реагентов для определения концентрации кальция</t>
  </si>
  <si>
    <t>Контрольная сыворотка, нормальный уровень</t>
  </si>
  <si>
    <t>Контрольная сыворотка, патологический уровень</t>
  </si>
  <si>
    <t>Набор реагентов для определения активности лактатдегидрогеназы</t>
  </si>
  <si>
    <t>Набор реагентов для определения концентрации магния</t>
  </si>
  <si>
    <t>Набор реагентов для определения концентрации мочевой кислоты</t>
  </si>
  <si>
    <t>Набор реагентов для определения концентрации мочевины</t>
  </si>
  <si>
    <t xml:space="preserve">Набор реагентов для определения концентрации общего белка </t>
  </si>
  <si>
    <t>Набор регантов для определения концентрации общего белка</t>
  </si>
  <si>
    <t>Набор реагентов для определения концентрации неорганического фосфора</t>
  </si>
  <si>
    <t>Набор реагентов для определения концентрации хлоридов</t>
  </si>
  <si>
    <t xml:space="preserve"> Набор реагентов для определения концентрации общего холестерина</t>
  </si>
  <si>
    <t>Набор реагентов для определения активности щелочной фосфатазы</t>
  </si>
  <si>
    <t>Набор реагентов для определения концентрации креатинина</t>
  </si>
  <si>
    <t>Набор реагентов для определения концентрации триглицеридов</t>
  </si>
  <si>
    <t>170 309 (Сто семьдесят тысяч триста девять руб.) руб. 85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</si>
</sst>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9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8</xdr:row>
      <xdr:rowOff>66675</xdr:rowOff>
    </xdr:from>
    <xdr:to>
      <xdr:col>60</xdr:col>
      <xdr:colOff>38100</xdr:colOff>
      <xdr:row>8</xdr:row>
      <xdr:rowOff>466725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2933700"/>
          <a:ext cx="1752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H67"/>
  <sheetViews>
    <sheetView tabSelected="1" view="pageBreakPreview" topLeftCell="A49" zoomScaleSheetLayoutView="100" workbookViewId="0">
      <selection activeCell="CK77" sqref="CK77"/>
    </sheetView>
  </sheetViews>
  <sheetFormatPr defaultRowHeight="15" x14ac:dyDescent="0.25"/>
  <cols>
    <col min="1" max="64" width="1.7109375" style="2" customWidth="1"/>
    <col min="65" max="80" width="1.7109375" style="2" hidden="1" customWidth="1"/>
    <col min="81" max="99" width="1.7109375" style="2" customWidth="1"/>
    <col min="100" max="101" width="1.7109375" style="6" customWidth="1"/>
    <col min="102" max="104" width="1.7109375" style="6" hidden="1" customWidth="1"/>
    <col min="105" max="118" width="1.7109375" style="12" hidden="1" customWidth="1"/>
    <col min="119" max="120" width="1.7109375" style="6" hidden="1" customWidth="1"/>
    <col min="121" max="121" width="1.7109375" style="6" customWidth="1"/>
    <col min="122" max="149" width="1.7109375" style="6" hidden="1" customWidth="1"/>
    <col min="150" max="163" width="1.7109375" style="2" customWidth="1"/>
    <col min="164" max="16384" width="9.140625" style="2"/>
  </cols>
  <sheetData>
    <row r="1" spans="1:149" x14ac:dyDescent="0.2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</row>
    <row r="3" spans="1:149" x14ac:dyDescent="0.25">
      <c r="A3" s="50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 t="s">
        <v>39</v>
      </c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</row>
    <row r="4" spans="1:149" s="3" customForma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7"/>
      <c r="CW4" s="7"/>
      <c r="CX4" s="7"/>
      <c r="CY4" s="7"/>
      <c r="CZ4" s="7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</row>
    <row r="5" spans="1:149" ht="15" customHeight="1" x14ac:dyDescent="0.25">
      <c r="A5" s="50" t="s">
        <v>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4" t="s">
        <v>66</v>
      </c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</row>
    <row r="6" spans="1:149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</row>
    <row r="7" spans="1:149" ht="60" customHeight="1" x14ac:dyDescent="0.25">
      <c r="A7" s="38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50" t="s">
        <v>34</v>
      </c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</row>
    <row r="8" spans="1:149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</row>
    <row r="9" spans="1:149" ht="45.75" customHeight="1" x14ac:dyDescent="0.25">
      <c r="A9" s="50" t="s">
        <v>35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</row>
    <row r="10" spans="1:149" x14ac:dyDescent="0.25">
      <c r="A10" s="50" t="s">
        <v>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</row>
    <row r="11" spans="1:149" x14ac:dyDescent="0.25">
      <c r="A11" s="50" t="s">
        <v>10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</row>
    <row r="12" spans="1:149" x14ac:dyDescent="0.25">
      <c r="A12" s="50" t="s">
        <v>11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</row>
    <row r="13" spans="1:149" x14ac:dyDescent="0.25">
      <c r="A13" s="50" t="s">
        <v>12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</row>
    <row r="14" spans="1:149" x14ac:dyDescent="0.25">
      <c r="A14" s="50" t="s">
        <v>13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</row>
    <row r="15" spans="1:149" ht="46.5" customHeight="1" x14ac:dyDescent="0.25">
      <c r="A15" s="50" t="s">
        <v>14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</row>
    <row r="16" spans="1:149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</row>
    <row r="17" spans="1:164" x14ac:dyDescent="0.25">
      <c r="A17" s="50" t="s">
        <v>36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</row>
    <row r="18" spans="1:164" ht="15" customHeight="1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DA18" s="55" t="s">
        <v>17</v>
      </c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8"/>
      <c r="DP18" s="8"/>
      <c r="DQ18" s="8"/>
      <c r="DR18" s="30" t="s">
        <v>25</v>
      </c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55" t="s">
        <v>17</v>
      </c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</row>
    <row r="19" spans="1:164" s="1" customFormat="1" ht="27" customHeight="1" x14ac:dyDescent="0.25">
      <c r="A19" s="36" t="s">
        <v>0</v>
      </c>
      <c r="B19" s="36"/>
      <c r="C19" s="36"/>
      <c r="D19" s="36"/>
      <c r="E19" s="36"/>
      <c r="F19" s="36"/>
      <c r="G19" s="36" t="s">
        <v>1</v>
      </c>
      <c r="H19" s="36"/>
      <c r="I19" s="36"/>
      <c r="J19" s="36"/>
      <c r="K19" s="36"/>
      <c r="L19" s="36"/>
      <c r="M19" s="36"/>
      <c r="N19" s="36"/>
      <c r="O19" s="36"/>
      <c r="P19" s="36"/>
      <c r="Q19" s="36" t="s">
        <v>2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 t="s">
        <v>3</v>
      </c>
      <c r="AD19" s="36"/>
      <c r="AE19" s="36"/>
      <c r="AF19" s="36"/>
      <c r="AG19" s="36"/>
      <c r="AH19" s="36" t="s">
        <v>4</v>
      </c>
      <c r="AI19" s="36"/>
      <c r="AJ19" s="36"/>
      <c r="AK19" s="36"/>
      <c r="AL19" s="36"/>
      <c r="AM19" s="36"/>
      <c r="AN19" s="36"/>
      <c r="AO19" s="36" t="s">
        <v>5</v>
      </c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53" t="s">
        <v>6</v>
      </c>
      <c r="CD19" s="53"/>
      <c r="CE19" s="53"/>
      <c r="CF19" s="53"/>
      <c r="CG19" s="53"/>
      <c r="CH19" s="53"/>
      <c r="CI19" s="53"/>
      <c r="CJ19" s="53"/>
      <c r="CK19" s="53"/>
      <c r="CL19" s="53" t="s">
        <v>7</v>
      </c>
      <c r="CM19" s="53"/>
      <c r="CN19" s="53"/>
      <c r="CO19" s="53"/>
      <c r="CP19" s="53"/>
      <c r="CQ19" s="53"/>
      <c r="CR19" s="53"/>
      <c r="CS19" s="53"/>
      <c r="CT19" s="53"/>
      <c r="CU19" s="53"/>
      <c r="CV19" s="9"/>
      <c r="CW19" s="9"/>
      <c r="CX19" s="9"/>
      <c r="CY19" s="9"/>
      <c r="CZ19" s="9"/>
      <c r="DA19" s="46" t="s">
        <v>15</v>
      </c>
      <c r="DB19" s="46"/>
      <c r="DC19" s="46"/>
      <c r="DD19" s="46"/>
      <c r="DE19" s="46"/>
      <c r="DF19" s="46"/>
      <c r="DG19" s="46"/>
      <c r="DH19" s="46" t="s">
        <v>16</v>
      </c>
      <c r="DI19" s="46"/>
      <c r="DJ19" s="46"/>
      <c r="DK19" s="46"/>
      <c r="DL19" s="46"/>
      <c r="DM19" s="46"/>
      <c r="DN19" s="46"/>
      <c r="DO19" s="9"/>
      <c r="DP19" s="9"/>
      <c r="DQ19" s="9"/>
      <c r="DR19" s="35" t="s">
        <v>21</v>
      </c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 t="s">
        <v>22</v>
      </c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46" t="s">
        <v>38</v>
      </c>
      <c r="EU19" s="46"/>
      <c r="EV19" s="46"/>
      <c r="EW19" s="46"/>
      <c r="EX19" s="46"/>
      <c r="EY19" s="46"/>
      <c r="EZ19" s="46"/>
      <c r="FA19" s="46" t="s">
        <v>21</v>
      </c>
      <c r="FB19" s="46"/>
      <c r="FC19" s="46"/>
      <c r="FD19" s="46"/>
      <c r="FE19" s="46"/>
      <c r="FF19" s="46"/>
      <c r="FG19" s="46"/>
    </row>
    <row r="20" spans="1:164" s="1" customFormat="1" ht="84.75" customHeight="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 t="s">
        <v>26</v>
      </c>
      <c r="AP20" s="36"/>
      <c r="AQ20" s="36"/>
      <c r="AR20" s="36"/>
      <c r="AS20" s="36"/>
      <c r="AT20" s="36"/>
      <c r="AU20" s="36"/>
      <c r="AV20" s="36"/>
      <c r="AW20" s="36" t="s">
        <v>27</v>
      </c>
      <c r="AX20" s="36"/>
      <c r="AY20" s="36"/>
      <c r="AZ20" s="36"/>
      <c r="BA20" s="36"/>
      <c r="BB20" s="36"/>
      <c r="BC20" s="36"/>
      <c r="BD20" s="36"/>
      <c r="BE20" s="36" t="s">
        <v>28</v>
      </c>
      <c r="BF20" s="36"/>
      <c r="BG20" s="36"/>
      <c r="BH20" s="36"/>
      <c r="BI20" s="36"/>
      <c r="BJ20" s="36"/>
      <c r="BK20" s="36"/>
      <c r="BL20" s="36"/>
      <c r="BM20" s="36" t="s">
        <v>29</v>
      </c>
      <c r="BN20" s="36"/>
      <c r="BO20" s="36"/>
      <c r="BP20" s="36"/>
      <c r="BQ20" s="36"/>
      <c r="BR20" s="36"/>
      <c r="BS20" s="36"/>
      <c r="BT20" s="36"/>
      <c r="BU20" s="36" t="s">
        <v>30</v>
      </c>
      <c r="BV20" s="36"/>
      <c r="BW20" s="36"/>
      <c r="BX20" s="36"/>
      <c r="BY20" s="36"/>
      <c r="BZ20" s="36"/>
      <c r="CA20" s="36"/>
      <c r="CB20" s="36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9"/>
      <c r="CW20" s="9"/>
      <c r="CX20" s="9"/>
      <c r="CY20" s="9"/>
      <c r="CZ20" s="9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9"/>
      <c r="DP20" s="9"/>
      <c r="DQ20" s="9"/>
      <c r="DR20" s="43" t="s">
        <v>4</v>
      </c>
      <c r="DS20" s="44"/>
      <c r="DT20" s="44"/>
      <c r="DU20" s="44"/>
      <c r="DV20" s="44"/>
      <c r="DW20" s="44"/>
      <c r="DX20" s="45"/>
      <c r="DY20" s="35" t="s">
        <v>23</v>
      </c>
      <c r="DZ20" s="35"/>
      <c r="EA20" s="35"/>
      <c r="EB20" s="35"/>
      <c r="EC20" s="35"/>
      <c r="ED20" s="35"/>
      <c r="EE20" s="35"/>
      <c r="EF20" s="35" t="s">
        <v>4</v>
      </c>
      <c r="EG20" s="35"/>
      <c r="EH20" s="35"/>
      <c r="EI20" s="35"/>
      <c r="EJ20" s="35"/>
      <c r="EK20" s="35"/>
      <c r="EL20" s="35"/>
      <c r="EM20" s="35" t="s">
        <v>23</v>
      </c>
      <c r="EN20" s="35"/>
      <c r="EO20" s="35"/>
      <c r="EP20" s="35"/>
      <c r="EQ20" s="35"/>
      <c r="ER20" s="35"/>
      <c r="ES20" s="35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</row>
    <row r="21" spans="1:164" s="17" customFormat="1" ht="120" customHeight="1" x14ac:dyDescent="0.25">
      <c r="A21" s="26">
        <v>1</v>
      </c>
      <c r="B21" s="26"/>
      <c r="C21" s="26"/>
      <c r="D21" s="26"/>
      <c r="E21" s="26"/>
      <c r="F21" s="26"/>
      <c r="G21" s="27" t="s">
        <v>67</v>
      </c>
      <c r="H21" s="27"/>
      <c r="I21" s="27"/>
      <c r="J21" s="27"/>
      <c r="K21" s="27"/>
      <c r="L21" s="27"/>
      <c r="M21" s="27"/>
      <c r="N21" s="27"/>
      <c r="O21" s="27"/>
      <c r="P21" s="27"/>
      <c r="Q21" s="27" t="s">
        <v>68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6" t="s">
        <v>41</v>
      </c>
      <c r="AD21" s="26"/>
      <c r="AE21" s="26"/>
      <c r="AF21" s="26"/>
      <c r="AG21" s="26"/>
      <c r="AH21" s="29">
        <v>2</v>
      </c>
      <c r="AI21" s="29"/>
      <c r="AJ21" s="29"/>
      <c r="AK21" s="29"/>
      <c r="AL21" s="29"/>
      <c r="AM21" s="29"/>
      <c r="AN21" s="29"/>
      <c r="AO21" s="24">
        <v>15670.83</v>
      </c>
      <c r="AP21" s="24"/>
      <c r="AQ21" s="24"/>
      <c r="AR21" s="24"/>
      <c r="AS21" s="24"/>
      <c r="AT21" s="24"/>
      <c r="AU21" s="24"/>
      <c r="AV21" s="24"/>
      <c r="AW21" s="24">
        <v>16010.78</v>
      </c>
      <c r="AX21" s="24"/>
      <c r="AY21" s="24"/>
      <c r="AZ21" s="24"/>
      <c r="BA21" s="24"/>
      <c r="BB21" s="24"/>
      <c r="BC21" s="24"/>
      <c r="BD21" s="24"/>
      <c r="BE21" s="23">
        <v>16298</v>
      </c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4">
        <f>ROUND(AVERAGE(AO21:CB21),2)</f>
        <v>15993.2</v>
      </c>
      <c r="CD21" s="24"/>
      <c r="CE21" s="24"/>
      <c r="CF21" s="24"/>
      <c r="CG21" s="24"/>
      <c r="CH21" s="24"/>
      <c r="CI21" s="24"/>
      <c r="CJ21" s="24"/>
      <c r="CK21" s="24"/>
      <c r="CL21" s="24">
        <f t="shared" ref="CL21:CL23" si="0">AH21*CC21</f>
        <v>31986.400000000001</v>
      </c>
      <c r="CM21" s="24"/>
      <c r="CN21" s="24"/>
      <c r="CO21" s="24"/>
      <c r="CP21" s="24"/>
      <c r="CQ21" s="24"/>
      <c r="CR21" s="24"/>
      <c r="CS21" s="24"/>
      <c r="CT21" s="24"/>
      <c r="CU21" s="24"/>
      <c r="CV21" s="6"/>
      <c r="CW21" s="6"/>
      <c r="CX21" s="6"/>
      <c r="CY21" s="6"/>
      <c r="CZ21" s="6"/>
      <c r="DA21" s="28">
        <f t="shared" ref="DA21:DA22" si="1">STDEVA(AO21:CB21)</f>
        <v>313.95422697159751</v>
      </c>
      <c r="DB21" s="28"/>
      <c r="DC21" s="28"/>
      <c r="DD21" s="28"/>
      <c r="DE21" s="28"/>
      <c r="DF21" s="28"/>
      <c r="DG21" s="28"/>
      <c r="DH21" s="28">
        <f t="shared" ref="DH21:DH22" si="2">DA21/CC21*100</f>
        <v>1.9630482140634613</v>
      </c>
      <c r="DI21" s="28"/>
      <c r="DJ21" s="28"/>
      <c r="DK21" s="28"/>
      <c r="DL21" s="28"/>
      <c r="DM21" s="28"/>
      <c r="DN21" s="28"/>
      <c r="DO21" s="6"/>
      <c r="DP21" s="6"/>
      <c r="DQ21" s="6"/>
      <c r="DR21" s="16"/>
      <c r="DS21" s="16"/>
      <c r="DT21" s="16"/>
      <c r="DU21" s="16"/>
      <c r="DV21" s="16"/>
      <c r="DW21" s="16"/>
      <c r="DX21" s="16"/>
      <c r="DY21" s="19"/>
      <c r="DZ21" s="19"/>
      <c r="EA21" s="19"/>
      <c r="EB21" s="19"/>
      <c r="EC21" s="19"/>
      <c r="ED21" s="19"/>
      <c r="EE21" s="15"/>
      <c r="EF21" s="16"/>
      <c r="EG21" s="16"/>
      <c r="EH21" s="16"/>
      <c r="EI21" s="16"/>
      <c r="EJ21" s="16"/>
      <c r="EK21" s="16"/>
      <c r="EL21" s="16"/>
      <c r="EM21" s="15"/>
      <c r="EN21" s="15"/>
      <c r="EO21" s="15"/>
      <c r="EP21" s="15"/>
      <c r="EQ21" s="15"/>
      <c r="ER21" s="15"/>
      <c r="ES21" s="15"/>
      <c r="ET21" s="28">
        <v>1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</row>
    <row r="22" spans="1:164" s="17" customFormat="1" ht="120" customHeight="1" x14ac:dyDescent="0.25">
      <c r="A22" s="26">
        <v>2</v>
      </c>
      <c r="B22" s="26"/>
      <c r="C22" s="26"/>
      <c r="D22" s="26"/>
      <c r="E22" s="26"/>
      <c r="F22" s="26"/>
      <c r="G22" s="27" t="s">
        <v>69</v>
      </c>
      <c r="H22" s="27"/>
      <c r="I22" s="27"/>
      <c r="J22" s="27"/>
      <c r="K22" s="27"/>
      <c r="L22" s="27"/>
      <c r="M22" s="27"/>
      <c r="N22" s="27"/>
      <c r="O22" s="27"/>
      <c r="P22" s="27"/>
      <c r="Q22" s="27" t="s">
        <v>42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6" t="s">
        <v>40</v>
      </c>
      <c r="AD22" s="26"/>
      <c r="AE22" s="26"/>
      <c r="AF22" s="26"/>
      <c r="AG22" s="26"/>
      <c r="AH22" s="29">
        <v>2</v>
      </c>
      <c r="AI22" s="29"/>
      <c r="AJ22" s="29"/>
      <c r="AK22" s="29"/>
      <c r="AL22" s="29"/>
      <c r="AM22" s="29"/>
      <c r="AN22" s="29"/>
      <c r="AO22" s="24">
        <v>244.89</v>
      </c>
      <c r="AP22" s="24"/>
      <c r="AQ22" s="24"/>
      <c r="AR22" s="24"/>
      <c r="AS22" s="24"/>
      <c r="AT22" s="24"/>
      <c r="AU22" s="24"/>
      <c r="AV22" s="24"/>
      <c r="AW22" s="24">
        <v>3433.93</v>
      </c>
      <c r="AX22" s="24"/>
      <c r="AY22" s="24"/>
      <c r="AZ22" s="24"/>
      <c r="BA22" s="24"/>
      <c r="BB22" s="24"/>
      <c r="BC22" s="24"/>
      <c r="BD22" s="24"/>
      <c r="BE22" s="23">
        <v>3438.25</v>
      </c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4">
        <f t="shared" ref="CC22:CC23" si="3">ROUND(AVERAGE(AO22:CB22),2)</f>
        <v>2372.36</v>
      </c>
      <c r="CD22" s="24"/>
      <c r="CE22" s="24"/>
      <c r="CF22" s="24"/>
      <c r="CG22" s="24"/>
      <c r="CH22" s="24"/>
      <c r="CI22" s="24"/>
      <c r="CJ22" s="24"/>
      <c r="CK22" s="24"/>
      <c r="CL22" s="24">
        <f t="shared" si="0"/>
        <v>4744.72</v>
      </c>
      <c r="CM22" s="24"/>
      <c r="CN22" s="24"/>
      <c r="CO22" s="24"/>
      <c r="CP22" s="24"/>
      <c r="CQ22" s="24"/>
      <c r="CR22" s="24"/>
      <c r="CS22" s="24"/>
      <c r="CT22" s="24"/>
      <c r="CU22" s="24"/>
      <c r="CV22" s="6"/>
      <c r="CW22" s="6"/>
      <c r="CX22" s="6"/>
      <c r="CY22" s="6"/>
      <c r="CZ22" s="6"/>
      <c r="DA22" s="28">
        <f t="shared" si="1"/>
        <v>1842.4414451844418</v>
      </c>
      <c r="DB22" s="28"/>
      <c r="DC22" s="28"/>
      <c r="DD22" s="28"/>
      <c r="DE22" s="28"/>
      <c r="DF22" s="28"/>
      <c r="DG22" s="28"/>
      <c r="DH22" s="28">
        <f t="shared" si="2"/>
        <v>77.662810247367247</v>
      </c>
      <c r="DI22" s="28"/>
      <c r="DJ22" s="28"/>
      <c r="DK22" s="28"/>
      <c r="DL22" s="28"/>
      <c r="DM22" s="28"/>
      <c r="DN22" s="28"/>
      <c r="DO22" s="6"/>
      <c r="DP22" s="6"/>
      <c r="DQ22" s="6"/>
      <c r="DR22" s="16"/>
      <c r="DS22" s="16"/>
      <c r="DT22" s="16"/>
      <c r="DU22" s="16"/>
      <c r="DV22" s="16"/>
      <c r="DW22" s="16"/>
      <c r="DX22" s="16"/>
      <c r="DY22" s="19"/>
      <c r="DZ22" s="19"/>
      <c r="EA22" s="19"/>
      <c r="EB22" s="19"/>
      <c r="EC22" s="19"/>
      <c r="ED22" s="19"/>
      <c r="EE22" s="15"/>
      <c r="EF22" s="16"/>
      <c r="EG22" s="16"/>
      <c r="EH22" s="16"/>
      <c r="EI22" s="16"/>
      <c r="EJ22" s="16"/>
      <c r="EK22" s="16"/>
      <c r="EL22" s="16"/>
      <c r="EM22" s="15"/>
      <c r="EN22" s="15"/>
      <c r="EO22" s="15"/>
      <c r="EP22" s="15"/>
      <c r="EQ22" s="15"/>
      <c r="ER22" s="15"/>
      <c r="ES22" s="15"/>
      <c r="ET22" s="28">
        <v>1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0"/>
    </row>
    <row r="23" spans="1:164" ht="120" customHeight="1" x14ac:dyDescent="0.25">
      <c r="A23" s="26">
        <v>3</v>
      </c>
      <c r="B23" s="26"/>
      <c r="C23" s="26"/>
      <c r="D23" s="26"/>
      <c r="E23" s="26"/>
      <c r="F23" s="26"/>
      <c r="G23" s="27" t="s">
        <v>70</v>
      </c>
      <c r="H23" s="27"/>
      <c r="I23" s="27"/>
      <c r="J23" s="27"/>
      <c r="K23" s="27"/>
      <c r="L23" s="27"/>
      <c r="M23" s="27"/>
      <c r="N23" s="27"/>
      <c r="O23" s="27"/>
      <c r="P23" s="27"/>
      <c r="Q23" s="27" t="s">
        <v>43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6" t="s">
        <v>40</v>
      </c>
      <c r="AD23" s="26"/>
      <c r="AE23" s="26"/>
      <c r="AF23" s="26"/>
      <c r="AG23" s="26"/>
      <c r="AH23" s="29">
        <v>2</v>
      </c>
      <c r="AI23" s="29"/>
      <c r="AJ23" s="29"/>
      <c r="AK23" s="29"/>
      <c r="AL23" s="29"/>
      <c r="AM23" s="29"/>
      <c r="AN23" s="29"/>
      <c r="AO23" s="24">
        <v>667.65</v>
      </c>
      <c r="AP23" s="24"/>
      <c r="AQ23" s="24"/>
      <c r="AR23" s="24"/>
      <c r="AS23" s="24"/>
      <c r="AT23" s="24"/>
      <c r="AU23" s="24"/>
      <c r="AV23" s="24"/>
      <c r="AW23" s="24">
        <v>942.71</v>
      </c>
      <c r="AX23" s="24"/>
      <c r="AY23" s="24"/>
      <c r="AZ23" s="24"/>
      <c r="BA23" s="24"/>
      <c r="BB23" s="24"/>
      <c r="BC23" s="24"/>
      <c r="BD23" s="24"/>
      <c r="BE23" s="23">
        <v>1752.3</v>
      </c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4">
        <f t="shared" si="3"/>
        <v>1120.8900000000001</v>
      </c>
      <c r="CD23" s="24"/>
      <c r="CE23" s="24"/>
      <c r="CF23" s="24"/>
      <c r="CG23" s="24"/>
      <c r="CH23" s="24"/>
      <c r="CI23" s="24"/>
      <c r="CJ23" s="24"/>
      <c r="CK23" s="24"/>
      <c r="CL23" s="24">
        <f t="shared" si="0"/>
        <v>2241.7800000000002</v>
      </c>
      <c r="CM23" s="24"/>
      <c r="CN23" s="24"/>
      <c r="CO23" s="24"/>
      <c r="CP23" s="24"/>
      <c r="CQ23" s="24"/>
      <c r="CR23" s="24"/>
      <c r="CS23" s="24"/>
      <c r="CT23" s="24"/>
      <c r="CU23" s="24"/>
      <c r="DA23" s="28">
        <f t="shared" ref="DA23:DA26" si="4">STDEVA(AO23:CB23)</f>
        <v>563.84980183851587</v>
      </c>
      <c r="DB23" s="28"/>
      <c r="DC23" s="28"/>
      <c r="DD23" s="28"/>
      <c r="DE23" s="28"/>
      <c r="DF23" s="28"/>
      <c r="DG23" s="28"/>
      <c r="DH23" s="28">
        <f t="shared" ref="DH23:DH26" si="5">DA23/CC23*100</f>
        <v>50.30375878440487</v>
      </c>
      <c r="DI23" s="28"/>
      <c r="DJ23" s="28"/>
      <c r="DK23" s="28"/>
      <c r="DL23" s="28"/>
      <c r="DM23" s="28"/>
      <c r="DN23" s="28"/>
      <c r="DR23" s="31"/>
      <c r="DS23" s="32"/>
      <c r="DT23" s="32"/>
      <c r="DU23" s="32"/>
      <c r="DV23" s="32"/>
      <c r="DW23" s="32"/>
      <c r="DX23" s="33"/>
      <c r="DY23" s="31"/>
      <c r="DZ23" s="32"/>
      <c r="EA23" s="32"/>
      <c r="EB23" s="32"/>
      <c r="EC23" s="32"/>
      <c r="ED23" s="32"/>
      <c r="EE23" s="33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28">
        <v>1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0"/>
    </row>
    <row r="24" spans="1:164" s="17" customFormat="1" ht="120" customHeight="1" x14ac:dyDescent="0.25">
      <c r="A24" s="26">
        <v>4</v>
      </c>
      <c r="B24" s="26"/>
      <c r="C24" s="26"/>
      <c r="D24" s="26"/>
      <c r="E24" s="26"/>
      <c r="F24" s="26"/>
      <c r="G24" s="27" t="s">
        <v>71</v>
      </c>
      <c r="H24" s="27"/>
      <c r="I24" s="27"/>
      <c r="J24" s="27"/>
      <c r="K24" s="27"/>
      <c r="L24" s="27"/>
      <c r="M24" s="27"/>
      <c r="N24" s="27"/>
      <c r="O24" s="27"/>
      <c r="P24" s="27"/>
      <c r="Q24" s="27" t="s">
        <v>44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6" t="s">
        <v>40</v>
      </c>
      <c r="AD24" s="26"/>
      <c r="AE24" s="26"/>
      <c r="AF24" s="26"/>
      <c r="AG24" s="26"/>
      <c r="AH24" s="29">
        <v>2</v>
      </c>
      <c r="AI24" s="29"/>
      <c r="AJ24" s="29"/>
      <c r="AK24" s="29"/>
      <c r="AL24" s="29"/>
      <c r="AM24" s="29"/>
      <c r="AN24" s="29"/>
      <c r="AO24" s="24">
        <v>742.87</v>
      </c>
      <c r="AP24" s="24"/>
      <c r="AQ24" s="24"/>
      <c r="AR24" s="24"/>
      <c r="AS24" s="24"/>
      <c r="AT24" s="24"/>
      <c r="AU24" s="24"/>
      <c r="AV24" s="24"/>
      <c r="AW24" s="24">
        <v>1010.98</v>
      </c>
      <c r="AX24" s="24"/>
      <c r="AY24" s="24"/>
      <c r="AZ24" s="24"/>
      <c r="BA24" s="24"/>
      <c r="BB24" s="24"/>
      <c r="BC24" s="24"/>
      <c r="BD24" s="24"/>
      <c r="BE24" s="23">
        <v>1198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4">
        <f t="shared" ref="CC24:CC25" si="6">ROUND(AVERAGE(AO24:CB24),2)</f>
        <v>983.95</v>
      </c>
      <c r="CD24" s="24"/>
      <c r="CE24" s="24"/>
      <c r="CF24" s="24"/>
      <c r="CG24" s="24"/>
      <c r="CH24" s="24"/>
      <c r="CI24" s="24"/>
      <c r="CJ24" s="24"/>
      <c r="CK24" s="24"/>
      <c r="CL24" s="24">
        <f t="shared" ref="CL24:CL25" si="7">AH24*CC24</f>
        <v>1967.9</v>
      </c>
      <c r="CM24" s="24"/>
      <c r="CN24" s="24"/>
      <c r="CO24" s="24"/>
      <c r="CP24" s="24"/>
      <c r="CQ24" s="24"/>
      <c r="CR24" s="24"/>
      <c r="CS24" s="24"/>
      <c r="CT24" s="24"/>
      <c r="CU24" s="24"/>
      <c r="CV24" s="6"/>
      <c r="CW24" s="6"/>
      <c r="CX24" s="6"/>
      <c r="CY24" s="6"/>
      <c r="CZ24" s="6"/>
      <c r="DA24" s="28">
        <f t="shared" si="4"/>
        <v>228.76580797837846</v>
      </c>
      <c r="DB24" s="28"/>
      <c r="DC24" s="28"/>
      <c r="DD24" s="28"/>
      <c r="DE24" s="28"/>
      <c r="DF24" s="28"/>
      <c r="DG24" s="28"/>
      <c r="DH24" s="28">
        <f t="shared" si="5"/>
        <v>23.24973911056237</v>
      </c>
      <c r="DI24" s="28"/>
      <c r="DJ24" s="28"/>
      <c r="DK24" s="28"/>
      <c r="DL24" s="28"/>
      <c r="DM24" s="28"/>
      <c r="DN24" s="28"/>
      <c r="DO24" s="6"/>
      <c r="DP24" s="6"/>
      <c r="DQ24" s="6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28">
        <v>1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0"/>
    </row>
    <row r="25" spans="1:164" s="17" customFormat="1" ht="120" customHeight="1" x14ac:dyDescent="0.25">
      <c r="A25" s="26">
        <v>5</v>
      </c>
      <c r="B25" s="26"/>
      <c r="C25" s="26"/>
      <c r="D25" s="26"/>
      <c r="E25" s="26"/>
      <c r="F25" s="26"/>
      <c r="G25" s="27" t="s">
        <v>72</v>
      </c>
      <c r="H25" s="27"/>
      <c r="I25" s="27"/>
      <c r="J25" s="27"/>
      <c r="K25" s="27"/>
      <c r="L25" s="27"/>
      <c r="M25" s="27"/>
      <c r="N25" s="27"/>
      <c r="O25" s="27"/>
      <c r="P25" s="27"/>
      <c r="Q25" s="27" t="s">
        <v>45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6" t="s">
        <v>40</v>
      </c>
      <c r="AD25" s="26"/>
      <c r="AE25" s="26"/>
      <c r="AF25" s="26"/>
      <c r="AG25" s="26"/>
      <c r="AH25" s="29">
        <v>2</v>
      </c>
      <c r="AI25" s="29"/>
      <c r="AJ25" s="29"/>
      <c r="AK25" s="29"/>
      <c r="AL25" s="29"/>
      <c r="AM25" s="29"/>
      <c r="AN25" s="29"/>
      <c r="AO25" s="24">
        <v>620.63</v>
      </c>
      <c r="AP25" s="24"/>
      <c r="AQ25" s="24"/>
      <c r="AR25" s="24"/>
      <c r="AS25" s="24"/>
      <c r="AT25" s="24"/>
      <c r="AU25" s="24"/>
      <c r="AV25" s="24"/>
      <c r="AW25" s="24">
        <v>1836.32</v>
      </c>
      <c r="AX25" s="24"/>
      <c r="AY25" s="24"/>
      <c r="AZ25" s="24"/>
      <c r="BA25" s="24"/>
      <c r="BB25" s="24"/>
      <c r="BC25" s="24"/>
      <c r="BD25" s="24"/>
      <c r="BE25" s="23">
        <v>790</v>
      </c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4">
        <f t="shared" si="6"/>
        <v>1082.32</v>
      </c>
      <c r="CD25" s="24"/>
      <c r="CE25" s="24"/>
      <c r="CF25" s="24"/>
      <c r="CG25" s="24"/>
      <c r="CH25" s="24"/>
      <c r="CI25" s="24"/>
      <c r="CJ25" s="24"/>
      <c r="CK25" s="24"/>
      <c r="CL25" s="24">
        <f t="shared" si="7"/>
        <v>2164.64</v>
      </c>
      <c r="CM25" s="24"/>
      <c r="CN25" s="24"/>
      <c r="CO25" s="24"/>
      <c r="CP25" s="24"/>
      <c r="CQ25" s="24"/>
      <c r="CR25" s="24"/>
      <c r="CS25" s="24"/>
      <c r="CT25" s="24"/>
      <c r="CU25" s="24"/>
      <c r="CV25" s="6"/>
      <c r="CW25" s="6"/>
      <c r="CX25" s="6"/>
      <c r="CY25" s="6"/>
      <c r="CZ25" s="6"/>
      <c r="DA25" s="28">
        <f t="shared" si="4"/>
        <v>658.4544929099759</v>
      </c>
      <c r="DB25" s="28"/>
      <c r="DC25" s="28"/>
      <c r="DD25" s="28"/>
      <c r="DE25" s="28"/>
      <c r="DF25" s="28"/>
      <c r="DG25" s="28"/>
      <c r="DH25" s="28">
        <f t="shared" si="5"/>
        <v>60.837321024278943</v>
      </c>
      <c r="DI25" s="28"/>
      <c r="DJ25" s="28"/>
      <c r="DK25" s="28"/>
      <c r="DL25" s="28"/>
      <c r="DM25" s="28"/>
      <c r="DN25" s="28"/>
      <c r="DO25" s="6"/>
      <c r="DP25" s="6"/>
      <c r="DQ25" s="6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28">
        <v>1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0"/>
    </row>
    <row r="26" spans="1:164" s="17" customFormat="1" ht="120" customHeight="1" x14ac:dyDescent="0.25">
      <c r="A26" s="26">
        <v>6</v>
      </c>
      <c r="B26" s="26"/>
      <c r="C26" s="26"/>
      <c r="D26" s="26"/>
      <c r="E26" s="26"/>
      <c r="F26" s="26"/>
      <c r="G26" s="27" t="s">
        <v>73</v>
      </c>
      <c r="H26" s="27"/>
      <c r="I26" s="27"/>
      <c r="J26" s="27"/>
      <c r="K26" s="27"/>
      <c r="L26" s="27"/>
      <c r="M26" s="27"/>
      <c r="N26" s="27"/>
      <c r="O26" s="27"/>
      <c r="P26" s="27"/>
      <c r="Q26" s="27" t="s">
        <v>46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6" t="s">
        <v>40</v>
      </c>
      <c r="AD26" s="26"/>
      <c r="AE26" s="26"/>
      <c r="AF26" s="26"/>
      <c r="AG26" s="26"/>
      <c r="AH26" s="29">
        <v>1</v>
      </c>
      <c r="AI26" s="29"/>
      <c r="AJ26" s="29"/>
      <c r="AK26" s="29"/>
      <c r="AL26" s="29"/>
      <c r="AM26" s="29"/>
      <c r="AN26" s="29"/>
      <c r="AO26" s="24">
        <v>630.03</v>
      </c>
      <c r="AP26" s="24"/>
      <c r="AQ26" s="24"/>
      <c r="AR26" s="24"/>
      <c r="AS26" s="24"/>
      <c r="AT26" s="24"/>
      <c r="AU26" s="24"/>
      <c r="AV26" s="24"/>
      <c r="AW26" s="24">
        <v>633.53</v>
      </c>
      <c r="AX26" s="24"/>
      <c r="AY26" s="24"/>
      <c r="AZ26" s="24"/>
      <c r="BA26" s="24"/>
      <c r="BB26" s="24"/>
      <c r="BC26" s="24"/>
      <c r="BD26" s="24"/>
      <c r="BE26" s="23">
        <v>750.13</v>
      </c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4">
        <f t="shared" ref="CC26" si="8">ROUND(AVERAGE(AO26:CB26),2)</f>
        <v>671.23</v>
      </c>
      <c r="CD26" s="24"/>
      <c r="CE26" s="24"/>
      <c r="CF26" s="24"/>
      <c r="CG26" s="24"/>
      <c r="CH26" s="24"/>
      <c r="CI26" s="24"/>
      <c r="CJ26" s="24"/>
      <c r="CK26" s="24"/>
      <c r="CL26" s="25">
        <f t="shared" ref="CL26" si="9">AH26*CC26</f>
        <v>671.23</v>
      </c>
      <c r="CM26" s="25"/>
      <c r="CN26" s="25"/>
      <c r="CO26" s="25"/>
      <c r="CP26" s="25"/>
      <c r="CQ26" s="25"/>
      <c r="CR26" s="25"/>
      <c r="CS26" s="25"/>
      <c r="CT26" s="25"/>
      <c r="CU26" s="25"/>
      <c r="CV26" s="6"/>
      <c r="CW26" s="6"/>
      <c r="CX26" s="6"/>
      <c r="CY26" s="6"/>
      <c r="CZ26" s="6"/>
      <c r="DA26" s="28">
        <f t="shared" si="4"/>
        <v>68.35181051003697</v>
      </c>
      <c r="DB26" s="28"/>
      <c r="DC26" s="28"/>
      <c r="DD26" s="28"/>
      <c r="DE26" s="28"/>
      <c r="DF26" s="28"/>
      <c r="DG26" s="28"/>
      <c r="DH26" s="28">
        <f t="shared" si="5"/>
        <v>10.183068472809166</v>
      </c>
      <c r="DI26" s="28"/>
      <c r="DJ26" s="28"/>
      <c r="DK26" s="28"/>
      <c r="DL26" s="28"/>
      <c r="DM26" s="28"/>
      <c r="DN26" s="28"/>
      <c r="DO26" s="6"/>
      <c r="DP26" s="6"/>
      <c r="DQ26" s="6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28">
        <v>1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0"/>
    </row>
    <row r="27" spans="1:164" s="21" customFormat="1" ht="120" customHeight="1" x14ac:dyDescent="0.25">
      <c r="A27" s="26">
        <v>7</v>
      </c>
      <c r="B27" s="26"/>
      <c r="C27" s="26"/>
      <c r="D27" s="26"/>
      <c r="E27" s="26"/>
      <c r="F27" s="26"/>
      <c r="G27" s="27" t="s">
        <v>74</v>
      </c>
      <c r="H27" s="27"/>
      <c r="I27" s="27"/>
      <c r="J27" s="27"/>
      <c r="K27" s="27"/>
      <c r="L27" s="27"/>
      <c r="M27" s="27"/>
      <c r="N27" s="27"/>
      <c r="O27" s="27"/>
      <c r="P27" s="27"/>
      <c r="Q27" s="27" t="s">
        <v>47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6" t="s">
        <v>40</v>
      </c>
      <c r="AD27" s="26"/>
      <c r="AE27" s="26"/>
      <c r="AF27" s="26"/>
      <c r="AG27" s="26"/>
      <c r="AH27" s="29">
        <v>2</v>
      </c>
      <c r="AI27" s="29"/>
      <c r="AJ27" s="29"/>
      <c r="AK27" s="29"/>
      <c r="AL27" s="29"/>
      <c r="AM27" s="29"/>
      <c r="AN27" s="29"/>
      <c r="AO27" s="24">
        <v>620.06299999999999</v>
      </c>
      <c r="AP27" s="24"/>
      <c r="AQ27" s="24"/>
      <c r="AR27" s="24"/>
      <c r="AS27" s="24"/>
      <c r="AT27" s="24"/>
      <c r="AU27" s="24"/>
      <c r="AV27" s="24"/>
      <c r="AW27" s="24">
        <v>918.16</v>
      </c>
      <c r="AX27" s="24"/>
      <c r="AY27" s="24"/>
      <c r="AZ27" s="24"/>
      <c r="BA27" s="24"/>
      <c r="BB27" s="24"/>
      <c r="BC27" s="24"/>
      <c r="BD27" s="24"/>
      <c r="BE27" s="23">
        <v>690</v>
      </c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4">
        <f t="shared" ref="CC27" si="10">ROUND(AVERAGE(AO27:CB27),2)</f>
        <v>742.74</v>
      </c>
      <c r="CD27" s="24"/>
      <c r="CE27" s="24"/>
      <c r="CF27" s="24"/>
      <c r="CG27" s="24"/>
      <c r="CH27" s="24"/>
      <c r="CI27" s="24"/>
      <c r="CJ27" s="24"/>
      <c r="CK27" s="24"/>
      <c r="CL27" s="25">
        <f t="shared" ref="CL27" si="11">AH27*CC27</f>
        <v>1485.48</v>
      </c>
      <c r="CM27" s="25"/>
      <c r="CN27" s="25"/>
      <c r="CO27" s="25"/>
      <c r="CP27" s="25"/>
      <c r="CQ27" s="25"/>
      <c r="CR27" s="25"/>
      <c r="CS27" s="25"/>
      <c r="CT27" s="25"/>
      <c r="CU27" s="25"/>
      <c r="CV27" s="6"/>
      <c r="CW27" s="6"/>
      <c r="CX27" s="6"/>
      <c r="CY27" s="6"/>
      <c r="CZ27" s="6"/>
      <c r="DA27" s="28">
        <f t="shared" ref="DA27" si="12">STDEVA(AO27:CB27)</f>
        <v>155.88991360251632</v>
      </c>
      <c r="DB27" s="28"/>
      <c r="DC27" s="28"/>
      <c r="DD27" s="28"/>
      <c r="DE27" s="28"/>
      <c r="DF27" s="28"/>
      <c r="DG27" s="28"/>
      <c r="DH27" s="28">
        <f t="shared" ref="DH27" si="13">DA27/CC27*100</f>
        <v>20.988490400748084</v>
      </c>
      <c r="DI27" s="28"/>
      <c r="DJ27" s="28"/>
      <c r="DK27" s="28"/>
      <c r="DL27" s="28"/>
      <c r="DM27" s="28"/>
      <c r="DN27" s="28"/>
      <c r="DO27" s="6"/>
      <c r="DP27" s="6"/>
      <c r="DQ27" s="6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8">
        <v>1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</row>
    <row r="28" spans="1:164" s="21" customFormat="1" ht="120" customHeight="1" x14ac:dyDescent="0.25">
      <c r="A28" s="26">
        <v>8</v>
      </c>
      <c r="B28" s="26"/>
      <c r="C28" s="26"/>
      <c r="D28" s="26"/>
      <c r="E28" s="26"/>
      <c r="F28" s="26"/>
      <c r="G28" s="27" t="s">
        <v>75</v>
      </c>
      <c r="H28" s="27"/>
      <c r="I28" s="27"/>
      <c r="J28" s="27"/>
      <c r="K28" s="27"/>
      <c r="L28" s="27"/>
      <c r="M28" s="27"/>
      <c r="N28" s="27"/>
      <c r="O28" s="27"/>
      <c r="P28" s="27"/>
      <c r="Q28" s="27" t="s">
        <v>48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6" t="s">
        <v>40</v>
      </c>
      <c r="AD28" s="26"/>
      <c r="AE28" s="26"/>
      <c r="AF28" s="26"/>
      <c r="AG28" s="26"/>
      <c r="AH28" s="29">
        <v>4</v>
      </c>
      <c r="AI28" s="29"/>
      <c r="AJ28" s="29"/>
      <c r="AK28" s="29"/>
      <c r="AL28" s="29"/>
      <c r="AM28" s="29"/>
      <c r="AN28" s="29"/>
      <c r="AO28" s="24">
        <v>1485.75</v>
      </c>
      <c r="AP28" s="24"/>
      <c r="AQ28" s="24"/>
      <c r="AR28" s="24"/>
      <c r="AS28" s="24"/>
      <c r="AT28" s="24"/>
      <c r="AU28" s="24"/>
      <c r="AV28" s="24"/>
      <c r="AW28" s="24">
        <f>1905.79</f>
        <v>1905.79</v>
      </c>
      <c r="AX28" s="24"/>
      <c r="AY28" s="24"/>
      <c r="AZ28" s="24"/>
      <c r="BA28" s="24"/>
      <c r="BB28" s="24"/>
      <c r="BC28" s="24"/>
      <c r="BD28" s="24"/>
      <c r="BE28" s="23">
        <v>1568</v>
      </c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4">
        <f t="shared" ref="CC28:CC45" si="14">ROUND(AVERAGE(AO28:CB28),2)</f>
        <v>1653.18</v>
      </c>
      <c r="CD28" s="24"/>
      <c r="CE28" s="24"/>
      <c r="CF28" s="24"/>
      <c r="CG28" s="24"/>
      <c r="CH28" s="24"/>
      <c r="CI28" s="24"/>
      <c r="CJ28" s="24"/>
      <c r="CK28" s="24"/>
      <c r="CL28" s="25">
        <f t="shared" ref="CL28:CL45" si="15">AH28*CC28</f>
        <v>6612.72</v>
      </c>
      <c r="CM28" s="25"/>
      <c r="CN28" s="25"/>
      <c r="CO28" s="25"/>
      <c r="CP28" s="25"/>
      <c r="CQ28" s="25"/>
      <c r="CR28" s="25"/>
      <c r="CS28" s="25"/>
      <c r="CT28" s="25"/>
      <c r="CU28" s="25"/>
      <c r="CV28" s="6"/>
      <c r="CW28" s="6"/>
      <c r="CX28" s="6"/>
      <c r="CY28" s="6"/>
      <c r="CZ28" s="6"/>
      <c r="DA28" s="28">
        <f t="shared" ref="DA28:DA45" si="16">STDEVA(AO28:CB28)</f>
        <v>222.59857299632458</v>
      </c>
      <c r="DB28" s="28"/>
      <c r="DC28" s="28"/>
      <c r="DD28" s="28"/>
      <c r="DE28" s="28"/>
      <c r="DF28" s="28"/>
      <c r="DG28" s="28"/>
      <c r="DH28" s="28">
        <f t="shared" ref="DH28:DH45" si="17">DA28/CC28*100</f>
        <v>13.464872125015095</v>
      </c>
      <c r="DI28" s="28"/>
      <c r="DJ28" s="28"/>
      <c r="DK28" s="28"/>
      <c r="DL28" s="28"/>
      <c r="DM28" s="28"/>
      <c r="DN28" s="28"/>
      <c r="DO28" s="6"/>
      <c r="DP28" s="6"/>
      <c r="DQ28" s="6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8">
        <v>1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</row>
    <row r="29" spans="1:164" s="21" customFormat="1" ht="120" customHeight="1" x14ac:dyDescent="0.25">
      <c r="A29" s="26">
        <v>9</v>
      </c>
      <c r="B29" s="26"/>
      <c r="C29" s="26"/>
      <c r="D29" s="26"/>
      <c r="E29" s="26"/>
      <c r="F29" s="26"/>
      <c r="G29" s="27" t="s">
        <v>76</v>
      </c>
      <c r="H29" s="27"/>
      <c r="I29" s="27"/>
      <c r="J29" s="27"/>
      <c r="K29" s="27"/>
      <c r="L29" s="27"/>
      <c r="M29" s="27"/>
      <c r="N29" s="27"/>
      <c r="O29" s="27"/>
      <c r="P29" s="27"/>
      <c r="Q29" s="27" t="s">
        <v>49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6" t="s">
        <v>40</v>
      </c>
      <c r="AD29" s="26"/>
      <c r="AE29" s="26"/>
      <c r="AF29" s="26"/>
      <c r="AG29" s="26"/>
      <c r="AH29" s="29">
        <v>30</v>
      </c>
      <c r="AI29" s="29"/>
      <c r="AJ29" s="29"/>
      <c r="AK29" s="29"/>
      <c r="AL29" s="29"/>
      <c r="AM29" s="29"/>
      <c r="AN29" s="29"/>
      <c r="AO29" s="24">
        <v>554.80999999999995</v>
      </c>
      <c r="AP29" s="24"/>
      <c r="AQ29" s="24"/>
      <c r="AR29" s="24"/>
      <c r="AS29" s="24"/>
      <c r="AT29" s="24"/>
      <c r="AU29" s="24"/>
      <c r="AV29" s="24"/>
      <c r="AW29" s="24">
        <v>918.16</v>
      </c>
      <c r="AX29" s="24"/>
      <c r="AY29" s="24"/>
      <c r="AZ29" s="24"/>
      <c r="BA29" s="24"/>
      <c r="BB29" s="24"/>
      <c r="BC29" s="24"/>
      <c r="BD29" s="24"/>
      <c r="BE29" s="23">
        <v>630</v>
      </c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4">
        <f t="shared" si="14"/>
        <v>700.99</v>
      </c>
      <c r="CD29" s="24"/>
      <c r="CE29" s="24"/>
      <c r="CF29" s="24"/>
      <c r="CG29" s="24"/>
      <c r="CH29" s="24"/>
      <c r="CI29" s="24"/>
      <c r="CJ29" s="24"/>
      <c r="CK29" s="24"/>
      <c r="CL29" s="25">
        <f t="shared" si="15"/>
        <v>21029.7</v>
      </c>
      <c r="CM29" s="25"/>
      <c r="CN29" s="25"/>
      <c r="CO29" s="25"/>
      <c r="CP29" s="25"/>
      <c r="CQ29" s="25"/>
      <c r="CR29" s="25"/>
      <c r="CS29" s="25"/>
      <c r="CT29" s="25"/>
      <c r="CU29" s="25"/>
      <c r="CV29" s="6"/>
      <c r="CW29" s="6"/>
      <c r="CX29" s="6"/>
      <c r="CY29" s="6"/>
      <c r="CZ29" s="6"/>
      <c r="DA29" s="28">
        <f t="shared" si="16"/>
        <v>191.79543972680915</v>
      </c>
      <c r="DB29" s="28"/>
      <c r="DC29" s="28"/>
      <c r="DD29" s="28"/>
      <c r="DE29" s="28"/>
      <c r="DF29" s="28"/>
      <c r="DG29" s="28"/>
      <c r="DH29" s="28">
        <f t="shared" si="17"/>
        <v>27.360652752080505</v>
      </c>
      <c r="DI29" s="28"/>
      <c r="DJ29" s="28"/>
      <c r="DK29" s="28"/>
      <c r="DL29" s="28"/>
      <c r="DM29" s="28"/>
      <c r="DN29" s="28"/>
      <c r="DO29" s="6"/>
      <c r="DP29" s="6"/>
      <c r="DQ29" s="6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8">
        <v>1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</row>
    <row r="30" spans="1:164" s="21" customFormat="1" ht="120" customHeight="1" x14ac:dyDescent="0.25">
      <c r="A30" s="26">
        <v>10</v>
      </c>
      <c r="B30" s="26"/>
      <c r="C30" s="26"/>
      <c r="D30" s="26"/>
      <c r="E30" s="26"/>
      <c r="F30" s="26"/>
      <c r="G30" s="27" t="s">
        <v>77</v>
      </c>
      <c r="H30" s="27"/>
      <c r="I30" s="27"/>
      <c r="J30" s="27"/>
      <c r="K30" s="27"/>
      <c r="L30" s="27"/>
      <c r="M30" s="27"/>
      <c r="N30" s="27"/>
      <c r="O30" s="27"/>
      <c r="P30" s="27"/>
      <c r="Q30" s="27" t="s">
        <v>50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6" t="s">
        <v>40</v>
      </c>
      <c r="AD30" s="26"/>
      <c r="AE30" s="26"/>
      <c r="AF30" s="26"/>
      <c r="AG30" s="26"/>
      <c r="AH30" s="29">
        <v>1</v>
      </c>
      <c r="AI30" s="29"/>
      <c r="AJ30" s="29"/>
      <c r="AK30" s="29"/>
      <c r="AL30" s="29"/>
      <c r="AM30" s="29"/>
      <c r="AN30" s="29"/>
      <c r="AO30" s="24">
        <v>244.89</v>
      </c>
      <c r="AP30" s="24"/>
      <c r="AQ30" s="24"/>
      <c r="AR30" s="24"/>
      <c r="AS30" s="24"/>
      <c r="AT30" s="24"/>
      <c r="AU30" s="24"/>
      <c r="AV30" s="24"/>
      <c r="AW30" s="24">
        <v>2805.58</v>
      </c>
      <c r="AX30" s="24"/>
      <c r="AY30" s="24"/>
      <c r="AZ30" s="24"/>
      <c r="BA30" s="24"/>
      <c r="BB30" s="24"/>
      <c r="BC30" s="24"/>
      <c r="BD30" s="24"/>
      <c r="BE30" s="23">
        <v>2802</v>
      </c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4">
        <f t="shared" si="14"/>
        <v>1950.82</v>
      </c>
      <c r="CD30" s="24"/>
      <c r="CE30" s="24"/>
      <c r="CF30" s="24"/>
      <c r="CG30" s="24"/>
      <c r="CH30" s="24"/>
      <c r="CI30" s="24"/>
      <c r="CJ30" s="24"/>
      <c r="CK30" s="24"/>
      <c r="CL30" s="25">
        <f t="shared" si="15"/>
        <v>1950.82</v>
      </c>
      <c r="CM30" s="25"/>
      <c r="CN30" s="25"/>
      <c r="CO30" s="25"/>
      <c r="CP30" s="25"/>
      <c r="CQ30" s="25"/>
      <c r="CR30" s="25"/>
      <c r="CS30" s="25"/>
      <c r="CT30" s="25"/>
      <c r="CU30" s="25"/>
      <c r="CV30" s="6"/>
      <c r="CW30" s="6"/>
      <c r="CX30" s="6"/>
      <c r="CY30" s="6"/>
      <c r="CZ30" s="6"/>
      <c r="DA30" s="28">
        <f t="shared" si="16"/>
        <v>1477.3826882136307</v>
      </c>
      <c r="DB30" s="28"/>
      <c r="DC30" s="28"/>
      <c r="DD30" s="28"/>
      <c r="DE30" s="28"/>
      <c r="DF30" s="28"/>
      <c r="DG30" s="28"/>
      <c r="DH30" s="28">
        <f t="shared" si="17"/>
        <v>75.731368768703959</v>
      </c>
      <c r="DI30" s="28"/>
      <c r="DJ30" s="28"/>
      <c r="DK30" s="28"/>
      <c r="DL30" s="28"/>
      <c r="DM30" s="28"/>
      <c r="DN30" s="28"/>
      <c r="DO30" s="6"/>
      <c r="DP30" s="6"/>
      <c r="DQ30" s="6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8">
        <v>1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</row>
    <row r="31" spans="1:164" s="21" customFormat="1" ht="120" customHeight="1" x14ac:dyDescent="0.25">
      <c r="A31" s="26">
        <v>11</v>
      </c>
      <c r="B31" s="26"/>
      <c r="C31" s="26"/>
      <c r="D31" s="26"/>
      <c r="E31" s="26"/>
      <c r="F31" s="26"/>
      <c r="G31" s="27" t="s">
        <v>78</v>
      </c>
      <c r="H31" s="27"/>
      <c r="I31" s="27"/>
      <c r="J31" s="27"/>
      <c r="K31" s="27"/>
      <c r="L31" s="27"/>
      <c r="M31" s="27"/>
      <c r="N31" s="27"/>
      <c r="O31" s="27"/>
      <c r="P31" s="27"/>
      <c r="Q31" s="27" t="s">
        <v>51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6" t="s">
        <v>40</v>
      </c>
      <c r="AD31" s="26"/>
      <c r="AE31" s="26"/>
      <c r="AF31" s="26"/>
      <c r="AG31" s="26"/>
      <c r="AH31" s="29">
        <v>1</v>
      </c>
      <c r="AI31" s="29"/>
      <c r="AJ31" s="29"/>
      <c r="AK31" s="29"/>
      <c r="AL31" s="29"/>
      <c r="AM31" s="29"/>
      <c r="AN31" s="29"/>
      <c r="AO31" s="24">
        <v>639.42999999999995</v>
      </c>
      <c r="AP31" s="24"/>
      <c r="AQ31" s="24"/>
      <c r="AR31" s="24"/>
      <c r="AS31" s="24"/>
      <c r="AT31" s="24"/>
      <c r="AU31" s="24"/>
      <c r="AV31" s="24"/>
      <c r="AW31" s="24">
        <v>733.53</v>
      </c>
      <c r="AX31" s="24"/>
      <c r="AY31" s="24"/>
      <c r="AZ31" s="24"/>
      <c r="BA31" s="24"/>
      <c r="BB31" s="24"/>
      <c r="BC31" s="24"/>
      <c r="BD31" s="24"/>
      <c r="BE31" s="23">
        <v>745.12</v>
      </c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4">
        <f t="shared" si="14"/>
        <v>706.03</v>
      </c>
      <c r="CD31" s="24"/>
      <c r="CE31" s="24"/>
      <c r="CF31" s="24"/>
      <c r="CG31" s="24"/>
      <c r="CH31" s="24"/>
      <c r="CI31" s="24"/>
      <c r="CJ31" s="24"/>
      <c r="CK31" s="24"/>
      <c r="CL31" s="25">
        <f t="shared" si="15"/>
        <v>706.03</v>
      </c>
      <c r="CM31" s="25"/>
      <c r="CN31" s="25"/>
      <c r="CO31" s="25"/>
      <c r="CP31" s="25"/>
      <c r="CQ31" s="25"/>
      <c r="CR31" s="25"/>
      <c r="CS31" s="25"/>
      <c r="CT31" s="25"/>
      <c r="CU31" s="25"/>
      <c r="CV31" s="6"/>
      <c r="CW31" s="6"/>
      <c r="CX31" s="6"/>
      <c r="CY31" s="6"/>
      <c r="CZ31" s="6"/>
      <c r="DA31" s="28">
        <f t="shared" si="16"/>
        <v>57.964808576698815</v>
      </c>
      <c r="DB31" s="28"/>
      <c r="DC31" s="28"/>
      <c r="DD31" s="28"/>
      <c r="DE31" s="28"/>
      <c r="DF31" s="28"/>
      <c r="DG31" s="28"/>
      <c r="DH31" s="28">
        <f t="shared" si="17"/>
        <v>8.209963964236481</v>
      </c>
      <c r="DI31" s="28"/>
      <c r="DJ31" s="28"/>
      <c r="DK31" s="28"/>
      <c r="DL31" s="28"/>
      <c r="DM31" s="28"/>
      <c r="DN31" s="28"/>
      <c r="DO31" s="6"/>
      <c r="DP31" s="6"/>
      <c r="DQ31" s="6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8">
        <v>1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</row>
    <row r="32" spans="1:164" s="21" customFormat="1" ht="120" customHeight="1" x14ac:dyDescent="0.25">
      <c r="A32" s="26">
        <v>12</v>
      </c>
      <c r="B32" s="26"/>
      <c r="C32" s="26"/>
      <c r="D32" s="26"/>
      <c r="E32" s="26"/>
      <c r="F32" s="26"/>
      <c r="G32" s="27" t="s">
        <v>79</v>
      </c>
      <c r="H32" s="27"/>
      <c r="I32" s="27"/>
      <c r="J32" s="27"/>
      <c r="K32" s="27"/>
      <c r="L32" s="27"/>
      <c r="M32" s="27"/>
      <c r="N32" s="27"/>
      <c r="O32" s="27"/>
      <c r="P32" s="27"/>
      <c r="Q32" s="27" t="s">
        <v>53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6" t="s">
        <v>40</v>
      </c>
      <c r="AD32" s="26"/>
      <c r="AE32" s="26"/>
      <c r="AF32" s="26"/>
      <c r="AG32" s="26"/>
      <c r="AH32" s="29">
        <v>8</v>
      </c>
      <c r="AI32" s="29"/>
      <c r="AJ32" s="29"/>
      <c r="AK32" s="29"/>
      <c r="AL32" s="29"/>
      <c r="AM32" s="29"/>
      <c r="AN32" s="29"/>
      <c r="AO32" s="24">
        <v>923.59</v>
      </c>
      <c r="AP32" s="24"/>
      <c r="AQ32" s="24"/>
      <c r="AR32" s="24"/>
      <c r="AS32" s="24"/>
      <c r="AT32" s="24"/>
      <c r="AU32" s="24"/>
      <c r="AV32" s="24"/>
      <c r="AW32" s="24">
        <v>1452</v>
      </c>
      <c r="AX32" s="24"/>
      <c r="AY32" s="24"/>
      <c r="AZ32" s="24"/>
      <c r="BA32" s="24"/>
      <c r="BB32" s="24"/>
      <c r="BC32" s="24"/>
      <c r="BD32" s="24"/>
      <c r="BE32" s="23">
        <v>935.85</v>
      </c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4">
        <f t="shared" si="14"/>
        <v>1103.81</v>
      </c>
      <c r="CD32" s="24"/>
      <c r="CE32" s="24"/>
      <c r="CF32" s="24"/>
      <c r="CG32" s="24"/>
      <c r="CH32" s="24"/>
      <c r="CI32" s="24"/>
      <c r="CJ32" s="24"/>
      <c r="CK32" s="24"/>
      <c r="CL32" s="25">
        <f t="shared" si="15"/>
        <v>8830.48</v>
      </c>
      <c r="CM32" s="25"/>
      <c r="CN32" s="25"/>
      <c r="CO32" s="25"/>
      <c r="CP32" s="25"/>
      <c r="CQ32" s="25"/>
      <c r="CR32" s="25"/>
      <c r="CS32" s="25"/>
      <c r="CT32" s="25"/>
      <c r="CU32" s="25"/>
      <c r="CV32" s="6"/>
      <c r="CW32" s="6"/>
      <c r="CX32" s="6"/>
      <c r="CY32" s="6"/>
      <c r="CZ32" s="6"/>
      <c r="DA32" s="28">
        <f t="shared" si="16"/>
        <v>301.60080078364098</v>
      </c>
      <c r="DB32" s="28"/>
      <c r="DC32" s="28"/>
      <c r="DD32" s="28"/>
      <c r="DE32" s="28"/>
      <c r="DF32" s="28"/>
      <c r="DG32" s="28"/>
      <c r="DH32" s="28">
        <f t="shared" si="17"/>
        <v>27.323615548295539</v>
      </c>
      <c r="DI32" s="28"/>
      <c r="DJ32" s="28"/>
      <c r="DK32" s="28"/>
      <c r="DL32" s="28"/>
      <c r="DM32" s="28"/>
      <c r="DN32" s="28"/>
      <c r="DO32" s="6"/>
      <c r="DP32" s="6"/>
      <c r="DQ32" s="6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8">
        <v>1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</row>
    <row r="33" spans="1:164" s="21" customFormat="1" ht="120" customHeight="1" x14ac:dyDescent="0.25">
      <c r="A33" s="26">
        <v>13</v>
      </c>
      <c r="B33" s="26"/>
      <c r="C33" s="26"/>
      <c r="D33" s="26"/>
      <c r="E33" s="26"/>
      <c r="F33" s="26"/>
      <c r="G33" s="27" t="s">
        <v>80</v>
      </c>
      <c r="H33" s="27"/>
      <c r="I33" s="27"/>
      <c r="J33" s="27"/>
      <c r="K33" s="27"/>
      <c r="L33" s="27"/>
      <c r="M33" s="27"/>
      <c r="N33" s="27"/>
      <c r="O33" s="27"/>
      <c r="P33" s="27"/>
      <c r="Q33" s="27" t="s">
        <v>52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6" t="s">
        <v>40</v>
      </c>
      <c r="AD33" s="26"/>
      <c r="AE33" s="26"/>
      <c r="AF33" s="26"/>
      <c r="AG33" s="26"/>
      <c r="AH33" s="29">
        <v>8</v>
      </c>
      <c r="AI33" s="29"/>
      <c r="AJ33" s="29"/>
      <c r="AK33" s="29"/>
      <c r="AL33" s="29"/>
      <c r="AM33" s="29"/>
      <c r="AN33" s="29"/>
      <c r="AO33" s="24">
        <v>988.9</v>
      </c>
      <c r="AP33" s="24"/>
      <c r="AQ33" s="24"/>
      <c r="AR33" s="24"/>
      <c r="AS33" s="24"/>
      <c r="AT33" s="24"/>
      <c r="AU33" s="24"/>
      <c r="AV33" s="24"/>
      <c r="AW33" s="24">
        <v>1552.65</v>
      </c>
      <c r="AX33" s="24"/>
      <c r="AY33" s="24"/>
      <c r="AZ33" s="24"/>
      <c r="BA33" s="24"/>
      <c r="BB33" s="24"/>
      <c r="BC33" s="24"/>
      <c r="BD33" s="24"/>
      <c r="BE33" s="23">
        <v>1298</v>
      </c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4">
        <f t="shared" si="14"/>
        <v>1279.8499999999999</v>
      </c>
      <c r="CD33" s="24"/>
      <c r="CE33" s="24"/>
      <c r="CF33" s="24"/>
      <c r="CG33" s="24"/>
      <c r="CH33" s="24"/>
      <c r="CI33" s="24"/>
      <c r="CJ33" s="24"/>
      <c r="CK33" s="24"/>
      <c r="CL33" s="25">
        <f t="shared" si="15"/>
        <v>10238.799999999999</v>
      </c>
      <c r="CM33" s="25"/>
      <c r="CN33" s="25"/>
      <c r="CO33" s="25"/>
      <c r="CP33" s="25"/>
      <c r="CQ33" s="25"/>
      <c r="CR33" s="25"/>
      <c r="CS33" s="25"/>
      <c r="CT33" s="25"/>
      <c r="CU33" s="25"/>
      <c r="CV33" s="6"/>
      <c r="CW33" s="6"/>
      <c r="CX33" s="6"/>
      <c r="CY33" s="6"/>
      <c r="CZ33" s="6"/>
      <c r="DA33" s="28">
        <f t="shared" si="16"/>
        <v>282.31291592840739</v>
      </c>
      <c r="DB33" s="28"/>
      <c r="DC33" s="28"/>
      <c r="DD33" s="28"/>
      <c r="DE33" s="28"/>
      <c r="DF33" s="28"/>
      <c r="DG33" s="28"/>
      <c r="DH33" s="28">
        <f t="shared" si="17"/>
        <v>22.05828151177149</v>
      </c>
      <c r="DI33" s="28"/>
      <c r="DJ33" s="28"/>
      <c r="DK33" s="28"/>
      <c r="DL33" s="28"/>
      <c r="DM33" s="28"/>
      <c r="DN33" s="28"/>
      <c r="DO33" s="6"/>
      <c r="DP33" s="6"/>
      <c r="DQ33" s="6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8">
        <v>1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</row>
    <row r="34" spans="1:164" s="21" customFormat="1" ht="120" customHeight="1" x14ac:dyDescent="0.25">
      <c r="A34" s="26">
        <v>14</v>
      </c>
      <c r="B34" s="26"/>
      <c r="C34" s="26"/>
      <c r="D34" s="26"/>
      <c r="E34" s="26"/>
      <c r="F34" s="26"/>
      <c r="G34" s="27" t="s">
        <v>81</v>
      </c>
      <c r="H34" s="27"/>
      <c r="I34" s="27"/>
      <c r="J34" s="27"/>
      <c r="K34" s="27"/>
      <c r="L34" s="27"/>
      <c r="M34" s="27"/>
      <c r="N34" s="27"/>
      <c r="O34" s="27"/>
      <c r="P34" s="27"/>
      <c r="Q34" s="27" t="s">
        <v>54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6" t="s">
        <v>40</v>
      </c>
      <c r="AD34" s="26"/>
      <c r="AE34" s="26"/>
      <c r="AF34" s="26"/>
      <c r="AG34" s="26"/>
      <c r="AH34" s="29">
        <v>1</v>
      </c>
      <c r="AI34" s="29"/>
      <c r="AJ34" s="29"/>
      <c r="AK34" s="29"/>
      <c r="AL34" s="29"/>
      <c r="AM34" s="29"/>
      <c r="AN34" s="29"/>
      <c r="AO34" s="24">
        <v>536</v>
      </c>
      <c r="AP34" s="24"/>
      <c r="AQ34" s="24"/>
      <c r="AR34" s="24"/>
      <c r="AS34" s="24"/>
      <c r="AT34" s="24"/>
      <c r="AU34" s="24"/>
      <c r="AV34" s="24"/>
      <c r="AW34" s="24">
        <v>632</v>
      </c>
      <c r="AX34" s="24"/>
      <c r="AY34" s="24"/>
      <c r="AZ34" s="24"/>
      <c r="BA34" s="24"/>
      <c r="BB34" s="24"/>
      <c r="BC34" s="24"/>
      <c r="BD34" s="24"/>
      <c r="BE34" s="23">
        <v>589</v>
      </c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4">
        <f t="shared" si="14"/>
        <v>585.66999999999996</v>
      </c>
      <c r="CD34" s="24"/>
      <c r="CE34" s="24"/>
      <c r="CF34" s="24"/>
      <c r="CG34" s="24"/>
      <c r="CH34" s="24"/>
      <c r="CI34" s="24"/>
      <c r="CJ34" s="24"/>
      <c r="CK34" s="24"/>
      <c r="CL34" s="25">
        <f t="shared" si="15"/>
        <v>585.66999999999996</v>
      </c>
      <c r="CM34" s="25"/>
      <c r="CN34" s="25"/>
      <c r="CO34" s="25"/>
      <c r="CP34" s="25"/>
      <c r="CQ34" s="25"/>
      <c r="CR34" s="25"/>
      <c r="CS34" s="25"/>
      <c r="CT34" s="25"/>
      <c r="CU34" s="25"/>
      <c r="CV34" s="6"/>
      <c r="CW34" s="6"/>
      <c r="CX34" s="6"/>
      <c r="CY34" s="6"/>
      <c r="CZ34" s="6"/>
      <c r="DA34" s="28">
        <f t="shared" si="16"/>
        <v>48.086727205470467</v>
      </c>
      <c r="DB34" s="28"/>
      <c r="DC34" s="28"/>
      <c r="DD34" s="28"/>
      <c r="DE34" s="28"/>
      <c r="DF34" s="28"/>
      <c r="DG34" s="28"/>
      <c r="DH34" s="28">
        <f t="shared" si="17"/>
        <v>8.2105498327506048</v>
      </c>
      <c r="DI34" s="28"/>
      <c r="DJ34" s="28"/>
      <c r="DK34" s="28"/>
      <c r="DL34" s="28"/>
      <c r="DM34" s="28"/>
      <c r="DN34" s="28"/>
      <c r="DO34" s="6"/>
      <c r="DP34" s="6"/>
      <c r="DQ34" s="6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8">
        <v>1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</row>
    <row r="35" spans="1:164" s="21" customFormat="1" ht="120" customHeight="1" x14ac:dyDescent="0.25">
      <c r="A35" s="26">
        <v>15</v>
      </c>
      <c r="B35" s="26"/>
      <c r="C35" s="26"/>
      <c r="D35" s="26"/>
      <c r="E35" s="26"/>
      <c r="F35" s="26"/>
      <c r="G35" s="27" t="s">
        <v>82</v>
      </c>
      <c r="H35" s="27"/>
      <c r="I35" s="27"/>
      <c r="J35" s="27"/>
      <c r="K35" s="27"/>
      <c r="L35" s="27"/>
      <c r="M35" s="27"/>
      <c r="N35" s="27"/>
      <c r="O35" s="27"/>
      <c r="P35" s="27"/>
      <c r="Q35" s="27" t="s">
        <v>55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6" t="s">
        <v>40</v>
      </c>
      <c r="AD35" s="26"/>
      <c r="AE35" s="26"/>
      <c r="AF35" s="26"/>
      <c r="AG35" s="26"/>
      <c r="AH35" s="29">
        <v>1</v>
      </c>
      <c r="AI35" s="29"/>
      <c r="AJ35" s="29"/>
      <c r="AK35" s="29"/>
      <c r="AL35" s="29"/>
      <c r="AM35" s="29"/>
      <c r="AN35" s="29"/>
      <c r="AO35" s="24">
        <v>1786.65</v>
      </c>
      <c r="AP35" s="24"/>
      <c r="AQ35" s="24"/>
      <c r="AR35" s="24"/>
      <c r="AS35" s="24"/>
      <c r="AT35" s="24"/>
      <c r="AU35" s="24"/>
      <c r="AV35" s="24"/>
      <c r="AW35" s="24">
        <v>1990.42</v>
      </c>
      <c r="AX35" s="24"/>
      <c r="AY35" s="24"/>
      <c r="AZ35" s="24"/>
      <c r="BA35" s="24"/>
      <c r="BB35" s="24"/>
      <c r="BC35" s="24"/>
      <c r="BD35" s="24"/>
      <c r="BE35" s="23">
        <v>2056.23</v>
      </c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4">
        <f t="shared" si="14"/>
        <v>1944.43</v>
      </c>
      <c r="CD35" s="24"/>
      <c r="CE35" s="24"/>
      <c r="CF35" s="24"/>
      <c r="CG35" s="24"/>
      <c r="CH35" s="24"/>
      <c r="CI35" s="24"/>
      <c r="CJ35" s="24"/>
      <c r="CK35" s="24"/>
      <c r="CL35" s="25">
        <f t="shared" si="15"/>
        <v>1944.43</v>
      </c>
      <c r="CM35" s="25"/>
      <c r="CN35" s="25"/>
      <c r="CO35" s="25"/>
      <c r="CP35" s="25"/>
      <c r="CQ35" s="25"/>
      <c r="CR35" s="25"/>
      <c r="CS35" s="25"/>
      <c r="CT35" s="25"/>
      <c r="CU35" s="25"/>
      <c r="CV35" s="6"/>
      <c r="CW35" s="6"/>
      <c r="CX35" s="6"/>
      <c r="CY35" s="6"/>
      <c r="CZ35" s="6"/>
      <c r="DA35" s="28">
        <f t="shared" si="16"/>
        <v>140.55043305992808</v>
      </c>
      <c r="DB35" s="28"/>
      <c r="DC35" s="28"/>
      <c r="DD35" s="28"/>
      <c r="DE35" s="28"/>
      <c r="DF35" s="28"/>
      <c r="DG35" s="28"/>
      <c r="DH35" s="28">
        <f t="shared" si="17"/>
        <v>7.2283616823402275</v>
      </c>
      <c r="DI35" s="28"/>
      <c r="DJ35" s="28"/>
      <c r="DK35" s="28"/>
      <c r="DL35" s="28"/>
      <c r="DM35" s="28"/>
      <c r="DN35" s="28"/>
      <c r="DO35" s="6"/>
      <c r="DP35" s="6"/>
      <c r="DQ35" s="6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8">
        <v>1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</row>
    <row r="36" spans="1:164" s="21" customFormat="1" ht="120" customHeight="1" x14ac:dyDescent="0.25">
      <c r="A36" s="26">
        <v>16</v>
      </c>
      <c r="B36" s="26"/>
      <c r="C36" s="26"/>
      <c r="D36" s="26"/>
      <c r="E36" s="26"/>
      <c r="F36" s="26"/>
      <c r="G36" s="27" t="s">
        <v>83</v>
      </c>
      <c r="H36" s="27"/>
      <c r="I36" s="27"/>
      <c r="J36" s="27"/>
      <c r="K36" s="27"/>
      <c r="L36" s="27"/>
      <c r="M36" s="27"/>
      <c r="N36" s="27"/>
      <c r="O36" s="27"/>
      <c r="P36" s="27"/>
      <c r="Q36" s="27" t="s">
        <v>56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6" t="s">
        <v>40</v>
      </c>
      <c r="AD36" s="26"/>
      <c r="AE36" s="26"/>
      <c r="AF36" s="26"/>
      <c r="AG36" s="26"/>
      <c r="AH36" s="29">
        <v>2</v>
      </c>
      <c r="AI36" s="29"/>
      <c r="AJ36" s="29"/>
      <c r="AK36" s="29"/>
      <c r="AL36" s="29"/>
      <c r="AM36" s="29"/>
      <c r="AN36" s="29"/>
      <c r="AO36" s="24">
        <v>968.55</v>
      </c>
      <c r="AP36" s="24"/>
      <c r="AQ36" s="24"/>
      <c r="AR36" s="24"/>
      <c r="AS36" s="24"/>
      <c r="AT36" s="24"/>
      <c r="AU36" s="24"/>
      <c r="AV36" s="24"/>
      <c r="AW36" s="24">
        <v>1074.25</v>
      </c>
      <c r="AX36" s="24"/>
      <c r="AY36" s="24"/>
      <c r="AZ36" s="24"/>
      <c r="BA36" s="24"/>
      <c r="BB36" s="24"/>
      <c r="BC36" s="24"/>
      <c r="BD36" s="24"/>
      <c r="BE36" s="23">
        <v>1068</v>
      </c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4">
        <f t="shared" si="14"/>
        <v>1036.93</v>
      </c>
      <c r="CD36" s="24"/>
      <c r="CE36" s="24"/>
      <c r="CF36" s="24"/>
      <c r="CG36" s="24"/>
      <c r="CH36" s="24"/>
      <c r="CI36" s="24"/>
      <c r="CJ36" s="24"/>
      <c r="CK36" s="24"/>
      <c r="CL36" s="25">
        <f t="shared" si="15"/>
        <v>2073.86</v>
      </c>
      <c r="CM36" s="25"/>
      <c r="CN36" s="25"/>
      <c r="CO36" s="25"/>
      <c r="CP36" s="25"/>
      <c r="CQ36" s="25"/>
      <c r="CR36" s="25"/>
      <c r="CS36" s="25"/>
      <c r="CT36" s="25"/>
      <c r="CU36" s="25"/>
      <c r="CV36" s="6"/>
      <c r="CW36" s="6"/>
      <c r="CX36" s="6"/>
      <c r="CY36" s="6"/>
      <c r="CZ36" s="6"/>
      <c r="DA36" s="28">
        <f t="shared" si="16"/>
        <v>59.30409626099479</v>
      </c>
      <c r="DB36" s="28"/>
      <c r="DC36" s="28"/>
      <c r="DD36" s="28"/>
      <c r="DE36" s="28"/>
      <c r="DF36" s="28"/>
      <c r="DG36" s="28"/>
      <c r="DH36" s="28">
        <f t="shared" si="17"/>
        <v>5.7191995854102773</v>
      </c>
      <c r="DI36" s="28"/>
      <c r="DJ36" s="28"/>
      <c r="DK36" s="28"/>
      <c r="DL36" s="28"/>
      <c r="DM36" s="28"/>
      <c r="DN36" s="28"/>
      <c r="DO36" s="6"/>
      <c r="DP36" s="6"/>
      <c r="DQ36" s="6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8">
        <v>1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</row>
    <row r="37" spans="1:164" s="21" customFormat="1" ht="120" customHeight="1" x14ac:dyDescent="0.25">
      <c r="A37" s="26">
        <v>17</v>
      </c>
      <c r="B37" s="26"/>
      <c r="C37" s="26"/>
      <c r="D37" s="26"/>
      <c r="E37" s="26"/>
      <c r="F37" s="26"/>
      <c r="G37" s="27" t="s">
        <v>84</v>
      </c>
      <c r="H37" s="27"/>
      <c r="I37" s="27"/>
      <c r="J37" s="27"/>
      <c r="K37" s="27"/>
      <c r="L37" s="27"/>
      <c r="M37" s="27"/>
      <c r="N37" s="27"/>
      <c r="O37" s="27"/>
      <c r="P37" s="27"/>
      <c r="Q37" s="27" t="s">
        <v>57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6" t="s">
        <v>40</v>
      </c>
      <c r="AD37" s="26"/>
      <c r="AE37" s="26"/>
      <c r="AF37" s="26"/>
      <c r="AG37" s="26"/>
      <c r="AH37" s="29">
        <v>2</v>
      </c>
      <c r="AI37" s="29"/>
      <c r="AJ37" s="29"/>
      <c r="AK37" s="29"/>
      <c r="AL37" s="29"/>
      <c r="AM37" s="29"/>
      <c r="AN37" s="29"/>
      <c r="AO37" s="24">
        <v>1984.13</v>
      </c>
      <c r="AP37" s="24"/>
      <c r="AQ37" s="24"/>
      <c r="AR37" s="24"/>
      <c r="AS37" s="24"/>
      <c r="AT37" s="24"/>
      <c r="AU37" s="24"/>
      <c r="AV37" s="24"/>
      <c r="AW37" s="24">
        <v>2774.25</v>
      </c>
      <c r="AX37" s="24"/>
      <c r="AY37" s="24"/>
      <c r="AZ37" s="24"/>
      <c r="BA37" s="24"/>
      <c r="BB37" s="24"/>
      <c r="BC37" s="24"/>
      <c r="BD37" s="24"/>
      <c r="BE37" s="23">
        <v>2190.02</v>
      </c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4">
        <f t="shared" si="14"/>
        <v>2316.13</v>
      </c>
      <c r="CD37" s="24"/>
      <c r="CE37" s="24"/>
      <c r="CF37" s="24"/>
      <c r="CG37" s="24"/>
      <c r="CH37" s="24"/>
      <c r="CI37" s="24"/>
      <c r="CJ37" s="24"/>
      <c r="CK37" s="24"/>
      <c r="CL37" s="25">
        <f t="shared" si="15"/>
        <v>4632.26</v>
      </c>
      <c r="CM37" s="25"/>
      <c r="CN37" s="25"/>
      <c r="CO37" s="25"/>
      <c r="CP37" s="25"/>
      <c r="CQ37" s="25"/>
      <c r="CR37" s="25"/>
      <c r="CS37" s="25"/>
      <c r="CT37" s="25"/>
      <c r="CU37" s="25"/>
      <c r="CV37" s="6"/>
      <c r="CW37" s="6"/>
      <c r="CX37" s="6"/>
      <c r="CY37" s="6"/>
      <c r="CZ37" s="6"/>
      <c r="DA37" s="28">
        <f t="shared" si="16"/>
        <v>409.87904707771304</v>
      </c>
      <c r="DB37" s="28"/>
      <c r="DC37" s="28"/>
      <c r="DD37" s="28"/>
      <c r="DE37" s="28"/>
      <c r="DF37" s="28"/>
      <c r="DG37" s="28"/>
      <c r="DH37" s="28">
        <f t="shared" si="17"/>
        <v>17.696720265171344</v>
      </c>
      <c r="DI37" s="28"/>
      <c r="DJ37" s="28"/>
      <c r="DK37" s="28"/>
      <c r="DL37" s="28"/>
      <c r="DM37" s="28"/>
      <c r="DN37" s="28"/>
      <c r="DO37" s="6"/>
      <c r="DP37" s="6"/>
      <c r="DQ37" s="6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8">
        <v>1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</row>
    <row r="38" spans="1:164" s="21" customFormat="1" ht="120" customHeight="1" x14ac:dyDescent="0.25">
      <c r="A38" s="26">
        <v>18</v>
      </c>
      <c r="B38" s="26"/>
      <c r="C38" s="26"/>
      <c r="D38" s="26"/>
      <c r="E38" s="26"/>
      <c r="F38" s="26"/>
      <c r="G38" s="27" t="s">
        <v>85</v>
      </c>
      <c r="H38" s="27"/>
      <c r="I38" s="27"/>
      <c r="J38" s="27"/>
      <c r="K38" s="27"/>
      <c r="L38" s="27"/>
      <c r="M38" s="27"/>
      <c r="N38" s="27"/>
      <c r="O38" s="27"/>
      <c r="P38" s="27"/>
      <c r="Q38" s="27" t="s">
        <v>58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6" t="s">
        <v>40</v>
      </c>
      <c r="AD38" s="26"/>
      <c r="AE38" s="26"/>
      <c r="AF38" s="26"/>
      <c r="AG38" s="26"/>
      <c r="AH38" s="29">
        <v>2</v>
      </c>
      <c r="AI38" s="29"/>
      <c r="AJ38" s="29"/>
      <c r="AK38" s="29"/>
      <c r="AL38" s="29"/>
      <c r="AM38" s="29"/>
      <c r="AN38" s="29"/>
      <c r="AO38" s="24">
        <v>648.84</v>
      </c>
      <c r="AP38" s="24"/>
      <c r="AQ38" s="24"/>
      <c r="AR38" s="24"/>
      <c r="AS38" s="24"/>
      <c r="AT38" s="24"/>
      <c r="AU38" s="24"/>
      <c r="AV38" s="24"/>
      <c r="AW38" s="24">
        <v>614.16999999999996</v>
      </c>
      <c r="AX38" s="24"/>
      <c r="AY38" s="24"/>
      <c r="AZ38" s="24"/>
      <c r="BA38" s="24"/>
      <c r="BB38" s="24"/>
      <c r="BC38" s="24"/>
      <c r="BD38" s="24"/>
      <c r="BE38" s="23">
        <v>690</v>
      </c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4">
        <f t="shared" si="14"/>
        <v>651</v>
      </c>
      <c r="CD38" s="24"/>
      <c r="CE38" s="24"/>
      <c r="CF38" s="24"/>
      <c r="CG38" s="24"/>
      <c r="CH38" s="24"/>
      <c r="CI38" s="24"/>
      <c r="CJ38" s="24"/>
      <c r="CK38" s="24"/>
      <c r="CL38" s="25">
        <f t="shared" si="15"/>
        <v>1302</v>
      </c>
      <c r="CM38" s="25"/>
      <c r="CN38" s="25"/>
      <c r="CO38" s="25"/>
      <c r="CP38" s="25"/>
      <c r="CQ38" s="25"/>
      <c r="CR38" s="25"/>
      <c r="CS38" s="25"/>
      <c r="CT38" s="25"/>
      <c r="CU38" s="25"/>
      <c r="CV38" s="6"/>
      <c r="CW38" s="6"/>
      <c r="CX38" s="6"/>
      <c r="CY38" s="6"/>
      <c r="CZ38" s="6"/>
      <c r="DA38" s="28">
        <f t="shared" si="16"/>
        <v>37.961259638391013</v>
      </c>
      <c r="DB38" s="28"/>
      <c r="DC38" s="28"/>
      <c r="DD38" s="28"/>
      <c r="DE38" s="28"/>
      <c r="DF38" s="28"/>
      <c r="DG38" s="28"/>
      <c r="DH38" s="28">
        <f t="shared" si="17"/>
        <v>5.831222678708297</v>
      </c>
      <c r="DI38" s="28"/>
      <c r="DJ38" s="28"/>
      <c r="DK38" s="28"/>
      <c r="DL38" s="28"/>
      <c r="DM38" s="28"/>
      <c r="DN38" s="28"/>
      <c r="DO38" s="6"/>
      <c r="DP38" s="6"/>
      <c r="DQ38" s="6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8">
        <v>1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</row>
    <row r="39" spans="1:164" s="21" customFormat="1" ht="120" customHeight="1" x14ac:dyDescent="0.25">
      <c r="A39" s="26">
        <v>19</v>
      </c>
      <c r="B39" s="26"/>
      <c r="C39" s="26"/>
      <c r="D39" s="26"/>
      <c r="E39" s="26"/>
      <c r="F39" s="26"/>
      <c r="G39" s="27" t="s">
        <v>86</v>
      </c>
      <c r="H39" s="27"/>
      <c r="I39" s="27"/>
      <c r="J39" s="27"/>
      <c r="K39" s="27"/>
      <c r="L39" s="27"/>
      <c r="M39" s="27"/>
      <c r="N39" s="27"/>
      <c r="O39" s="27"/>
      <c r="P39" s="27"/>
      <c r="Q39" s="27" t="s">
        <v>59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6" t="s">
        <v>40</v>
      </c>
      <c r="AD39" s="26"/>
      <c r="AE39" s="26"/>
      <c r="AF39" s="26"/>
      <c r="AG39" s="26"/>
      <c r="AH39" s="29">
        <v>1</v>
      </c>
      <c r="AI39" s="29"/>
      <c r="AJ39" s="29"/>
      <c r="AK39" s="29"/>
      <c r="AL39" s="29"/>
      <c r="AM39" s="29"/>
      <c r="AN39" s="29"/>
      <c r="AO39" s="24">
        <v>564.20000000000005</v>
      </c>
      <c r="AP39" s="24"/>
      <c r="AQ39" s="24"/>
      <c r="AR39" s="24"/>
      <c r="AS39" s="24"/>
      <c r="AT39" s="24"/>
      <c r="AU39" s="24"/>
      <c r="AV39" s="24"/>
      <c r="AW39" s="24">
        <v>705.99</v>
      </c>
      <c r="AX39" s="24"/>
      <c r="AY39" s="24"/>
      <c r="AZ39" s="24"/>
      <c r="BA39" s="24"/>
      <c r="BB39" s="24"/>
      <c r="BC39" s="24"/>
      <c r="BD39" s="24"/>
      <c r="BE39" s="23">
        <v>720</v>
      </c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4">
        <f t="shared" si="14"/>
        <v>663.4</v>
      </c>
      <c r="CD39" s="24"/>
      <c r="CE39" s="24"/>
      <c r="CF39" s="24"/>
      <c r="CG39" s="24"/>
      <c r="CH39" s="24"/>
      <c r="CI39" s="24"/>
      <c r="CJ39" s="24"/>
      <c r="CK39" s="24"/>
      <c r="CL39" s="25">
        <f t="shared" si="15"/>
        <v>663.4</v>
      </c>
      <c r="CM39" s="25"/>
      <c r="CN39" s="25"/>
      <c r="CO39" s="25"/>
      <c r="CP39" s="25"/>
      <c r="CQ39" s="25"/>
      <c r="CR39" s="25"/>
      <c r="CS39" s="25"/>
      <c r="CT39" s="25"/>
      <c r="CU39" s="25"/>
      <c r="CV39" s="6"/>
      <c r="CW39" s="6"/>
      <c r="CX39" s="6"/>
      <c r="CY39" s="6"/>
      <c r="CZ39" s="6"/>
      <c r="DA39" s="28">
        <f t="shared" si="16"/>
        <v>86.191960375276992</v>
      </c>
      <c r="DB39" s="28"/>
      <c r="DC39" s="28"/>
      <c r="DD39" s="28"/>
      <c r="DE39" s="28"/>
      <c r="DF39" s="28"/>
      <c r="DG39" s="28"/>
      <c r="DH39" s="28">
        <f t="shared" si="17"/>
        <v>12.992457096062255</v>
      </c>
      <c r="DI39" s="28"/>
      <c r="DJ39" s="28"/>
      <c r="DK39" s="28"/>
      <c r="DL39" s="28"/>
      <c r="DM39" s="28"/>
      <c r="DN39" s="28"/>
      <c r="DO39" s="6"/>
      <c r="DP39" s="6"/>
      <c r="DQ39" s="6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8">
        <v>1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</row>
    <row r="40" spans="1:164" s="21" customFormat="1" ht="120" customHeight="1" x14ac:dyDescent="0.25">
      <c r="A40" s="26">
        <v>20</v>
      </c>
      <c r="B40" s="26"/>
      <c r="C40" s="26"/>
      <c r="D40" s="26"/>
      <c r="E40" s="26"/>
      <c r="F40" s="26"/>
      <c r="G40" s="27" t="s">
        <v>87</v>
      </c>
      <c r="H40" s="27"/>
      <c r="I40" s="27"/>
      <c r="J40" s="27"/>
      <c r="K40" s="27"/>
      <c r="L40" s="27"/>
      <c r="M40" s="27"/>
      <c r="N40" s="27"/>
      <c r="O40" s="27"/>
      <c r="P40" s="27"/>
      <c r="Q40" s="27" t="s">
        <v>60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6" t="s">
        <v>40</v>
      </c>
      <c r="AD40" s="26"/>
      <c r="AE40" s="26"/>
      <c r="AF40" s="26"/>
      <c r="AG40" s="26"/>
      <c r="AH40" s="29">
        <v>1</v>
      </c>
      <c r="AI40" s="29"/>
      <c r="AJ40" s="29"/>
      <c r="AK40" s="29"/>
      <c r="AL40" s="29"/>
      <c r="AM40" s="29"/>
      <c r="AN40" s="29"/>
      <c r="AO40" s="24">
        <v>742.87</v>
      </c>
      <c r="AP40" s="24"/>
      <c r="AQ40" s="24"/>
      <c r="AR40" s="24"/>
      <c r="AS40" s="24"/>
      <c r="AT40" s="24"/>
      <c r="AU40" s="24"/>
      <c r="AV40" s="24"/>
      <c r="AW40" s="24">
        <v>852</v>
      </c>
      <c r="AX40" s="24"/>
      <c r="AY40" s="24"/>
      <c r="AZ40" s="24"/>
      <c r="BA40" s="24"/>
      <c r="BB40" s="24"/>
      <c r="BC40" s="24"/>
      <c r="BD40" s="24"/>
      <c r="BE40" s="23">
        <v>812</v>
      </c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4">
        <f t="shared" si="14"/>
        <v>802.29</v>
      </c>
      <c r="CD40" s="24"/>
      <c r="CE40" s="24"/>
      <c r="CF40" s="24"/>
      <c r="CG40" s="24"/>
      <c r="CH40" s="24"/>
      <c r="CI40" s="24"/>
      <c r="CJ40" s="24"/>
      <c r="CK40" s="24"/>
      <c r="CL40" s="25">
        <f t="shared" si="15"/>
        <v>802.29</v>
      </c>
      <c r="CM40" s="25"/>
      <c r="CN40" s="25"/>
      <c r="CO40" s="25"/>
      <c r="CP40" s="25"/>
      <c r="CQ40" s="25"/>
      <c r="CR40" s="25"/>
      <c r="CS40" s="25"/>
      <c r="CT40" s="25"/>
      <c r="CU40" s="25"/>
      <c r="CV40" s="6"/>
      <c r="CW40" s="6"/>
      <c r="CX40" s="6"/>
      <c r="CY40" s="6"/>
      <c r="CZ40" s="6"/>
      <c r="DA40" s="28">
        <f t="shared" si="16"/>
        <v>55.209168622611948</v>
      </c>
      <c r="DB40" s="28"/>
      <c r="DC40" s="28"/>
      <c r="DD40" s="28"/>
      <c r="DE40" s="28"/>
      <c r="DF40" s="28"/>
      <c r="DG40" s="28"/>
      <c r="DH40" s="28">
        <f t="shared" si="17"/>
        <v>6.8814479331179443</v>
      </c>
      <c r="DI40" s="28"/>
      <c r="DJ40" s="28"/>
      <c r="DK40" s="28"/>
      <c r="DL40" s="28"/>
      <c r="DM40" s="28"/>
      <c r="DN40" s="28"/>
      <c r="DO40" s="6"/>
      <c r="DP40" s="6"/>
      <c r="DQ40" s="6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8">
        <v>1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</row>
    <row r="41" spans="1:164" s="21" customFormat="1" ht="120" customHeight="1" x14ac:dyDescent="0.25">
      <c r="A41" s="26">
        <v>21</v>
      </c>
      <c r="B41" s="26"/>
      <c r="C41" s="26"/>
      <c r="D41" s="26"/>
      <c r="E41" s="26"/>
      <c r="F41" s="26"/>
      <c r="G41" s="27" t="s">
        <v>88</v>
      </c>
      <c r="H41" s="27"/>
      <c r="I41" s="27"/>
      <c r="J41" s="27"/>
      <c r="K41" s="27"/>
      <c r="L41" s="27"/>
      <c r="M41" s="27"/>
      <c r="N41" s="27"/>
      <c r="O41" s="27"/>
      <c r="P41" s="27"/>
      <c r="Q41" s="27" t="s">
        <v>61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6" t="s">
        <v>40</v>
      </c>
      <c r="AD41" s="26"/>
      <c r="AE41" s="26"/>
      <c r="AF41" s="26"/>
      <c r="AG41" s="26"/>
      <c r="AH41" s="29">
        <v>1</v>
      </c>
      <c r="AI41" s="29"/>
      <c r="AJ41" s="29"/>
      <c r="AK41" s="29"/>
      <c r="AL41" s="29"/>
      <c r="AM41" s="29"/>
      <c r="AN41" s="29"/>
      <c r="AO41" s="24">
        <v>677.05</v>
      </c>
      <c r="AP41" s="24"/>
      <c r="AQ41" s="24"/>
      <c r="AR41" s="24"/>
      <c r="AS41" s="24"/>
      <c r="AT41" s="24"/>
      <c r="AU41" s="24"/>
      <c r="AV41" s="24"/>
      <c r="AW41" s="24">
        <v>733.53</v>
      </c>
      <c r="AX41" s="24"/>
      <c r="AY41" s="24"/>
      <c r="AZ41" s="24"/>
      <c r="BA41" s="24"/>
      <c r="BB41" s="24"/>
      <c r="BC41" s="24"/>
      <c r="BD41" s="24"/>
      <c r="BE41" s="23">
        <v>728.12</v>
      </c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4">
        <f t="shared" si="14"/>
        <v>712.9</v>
      </c>
      <c r="CD41" s="24"/>
      <c r="CE41" s="24"/>
      <c r="CF41" s="24"/>
      <c r="CG41" s="24"/>
      <c r="CH41" s="24"/>
      <c r="CI41" s="24"/>
      <c r="CJ41" s="24"/>
      <c r="CK41" s="24"/>
      <c r="CL41" s="25">
        <f t="shared" si="15"/>
        <v>712.9</v>
      </c>
      <c r="CM41" s="25"/>
      <c r="CN41" s="25"/>
      <c r="CO41" s="25"/>
      <c r="CP41" s="25"/>
      <c r="CQ41" s="25"/>
      <c r="CR41" s="25"/>
      <c r="CS41" s="25"/>
      <c r="CT41" s="25"/>
      <c r="CU41" s="25"/>
      <c r="CV41" s="6"/>
      <c r="CW41" s="6"/>
      <c r="CX41" s="6"/>
      <c r="CY41" s="6"/>
      <c r="CZ41" s="6"/>
      <c r="DA41" s="28">
        <f t="shared" si="16"/>
        <v>31.164625779880641</v>
      </c>
      <c r="DB41" s="28"/>
      <c r="DC41" s="28"/>
      <c r="DD41" s="28"/>
      <c r="DE41" s="28"/>
      <c r="DF41" s="28"/>
      <c r="DG41" s="28"/>
      <c r="DH41" s="28">
        <f t="shared" si="17"/>
        <v>4.3715283742292952</v>
      </c>
      <c r="DI41" s="28"/>
      <c r="DJ41" s="28"/>
      <c r="DK41" s="28"/>
      <c r="DL41" s="28"/>
      <c r="DM41" s="28"/>
      <c r="DN41" s="28"/>
      <c r="DO41" s="6"/>
      <c r="DP41" s="6"/>
      <c r="DQ41" s="6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8">
        <v>1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</row>
    <row r="42" spans="1:164" s="21" customFormat="1" ht="120" customHeight="1" x14ac:dyDescent="0.25">
      <c r="A42" s="26">
        <v>22</v>
      </c>
      <c r="B42" s="26"/>
      <c r="C42" s="26"/>
      <c r="D42" s="26"/>
      <c r="E42" s="26"/>
      <c r="F42" s="26"/>
      <c r="G42" s="27" t="s">
        <v>89</v>
      </c>
      <c r="H42" s="27"/>
      <c r="I42" s="27"/>
      <c r="J42" s="27"/>
      <c r="K42" s="27"/>
      <c r="L42" s="27"/>
      <c r="M42" s="27"/>
      <c r="N42" s="27"/>
      <c r="O42" s="27"/>
      <c r="P42" s="27"/>
      <c r="Q42" s="27" t="s">
        <v>62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6" t="s">
        <v>40</v>
      </c>
      <c r="AD42" s="26"/>
      <c r="AE42" s="26"/>
      <c r="AF42" s="26"/>
      <c r="AG42" s="26"/>
      <c r="AH42" s="29">
        <v>20</v>
      </c>
      <c r="AI42" s="29"/>
      <c r="AJ42" s="29"/>
      <c r="AK42" s="29"/>
      <c r="AL42" s="29"/>
      <c r="AM42" s="29"/>
      <c r="AN42" s="29"/>
      <c r="AO42" s="24">
        <v>2501.31</v>
      </c>
      <c r="AP42" s="24"/>
      <c r="AQ42" s="24"/>
      <c r="AR42" s="24"/>
      <c r="AS42" s="24"/>
      <c r="AT42" s="24"/>
      <c r="AU42" s="24"/>
      <c r="AV42" s="24"/>
      <c r="AW42" s="24">
        <v>2616.7600000000002</v>
      </c>
      <c r="AX42" s="24"/>
      <c r="AY42" s="24"/>
      <c r="AZ42" s="24"/>
      <c r="BA42" s="24"/>
      <c r="BB42" s="24"/>
      <c r="BC42" s="24"/>
      <c r="BD42" s="24"/>
      <c r="BE42" s="23">
        <v>2935</v>
      </c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4">
        <f t="shared" si="14"/>
        <v>2684.36</v>
      </c>
      <c r="CD42" s="24"/>
      <c r="CE42" s="24"/>
      <c r="CF42" s="24"/>
      <c r="CG42" s="24"/>
      <c r="CH42" s="24"/>
      <c r="CI42" s="24"/>
      <c r="CJ42" s="24"/>
      <c r="CK42" s="24"/>
      <c r="CL42" s="25">
        <f t="shared" si="15"/>
        <v>53687.200000000004</v>
      </c>
      <c r="CM42" s="25"/>
      <c r="CN42" s="25"/>
      <c r="CO42" s="25"/>
      <c r="CP42" s="25"/>
      <c r="CQ42" s="25"/>
      <c r="CR42" s="25"/>
      <c r="CS42" s="25"/>
      <c r="CT42" s="25"/>
      <c r="CU42" s="25"/>
      <c r="CV42" s="6"/>
      <c r="CW42" s="6"/>
      <c r="CX42" s="6"/>
      <c r="CY42" s="6"/>
      <c r="CZ42" s="6"/>
      <c r="DA42" s="28">
        <f t="shared" si="16"/>
        <v>224.60796075235919</v>
      </c>
      <c r="DB42" s="28"/>
      <c r="DC42" s="28"/>
      <c r="DD42" s="28"/>
      <c r="DE42" s="28"/>
      <c r="DF42" s="28"/>
      <c r="DG42" s="28"/>
      <c r="DH42" s="28">
        <f t="shared" si="17"/>
        <v>8.3672816146999356</v>
      </c>
      <c r="DI42" s="28"/>
      <c r="DJ42" s="28"/>
      <c r="DK42" s="28"/>
      <c r="DL42" s="28"/>
      <c r="DM42" s="28"/>
      <c r="DN42" s="28"/>
      <c r="DO42" s="6"/>
      <c r="DP42" s="6"/>
      <c r="DQ42" s="6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8">
        <v>1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</row>
    <row r="43" spans="1:164" s="21" customFormat="1" ht="120" customHeight="1" x14ac:dyDescent="0.25">
      <c r="A43" s="26">
        <v>23</v>
      </c>
      <c r="B43" s="26"/>
      <c r="C43" s="26"/>
      <c r="D43" s="26"/>
      <c r="E43" s="26"/>
      <c r="F43" s="26"/>
      <c r="G43" s="27" t="s">
        <v>90</v>
      </c>
      <c r="H43" s="27"/>
      <c r="I43" s="27"/>
      <c r="J43" s="27"/>
      <c r="K43" s="27"/>
      <c r="L43" s="27"/>
      <c r="M43" s="27"/>
      <c r="N43" s="27"/>
      <c r="O43" s="27"/>
      <c r="P43" s="27"/>
      <c r="Q43" s="27" t="s">
        <v>63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6" t="s">
        <v>40</v>
      </c>
      <c r="AD43" s="26"/>
      <c r="AE43" s="26"/>
      <c r="AF43" s="26"/>
      <c r="AG43" s="26"/>
      <c r="AH43" s="29">
        <v>1</v>
      </c>
      <c r="AI43" s="29"/>
      <c r="AJ43" s="29"/>
      <c r="AK43" s="29"/>
      <c r="AL43" s="29"/>
      <c r="AM43" s="29"/>
      <c r="AN43" s="29"/>
      <c r="AO43" s="24">
        <v>1448.13</v>
      </c>
      <c r="AP43" s="24"/>
      <c r="AQ43" s="24"/>
      <c r="AR43" s="24"/>
      <c r="AS43" s="24"/>
      <c r="AT43" s="24"/>
      <c r="AU43" s="24"/>
      <c r="AV43" s="24"/>
      <c r="AW43" s="24">
        <v>1821.15</v>
      </c>
      <c r="AX43" s="24"/>
      <c r="AY43" s="24"/>
      <c r="AZ43" s="24"/>
      <c r="BA43" s="24"/>
      <c r="BB43" s="24"/>
      <c r="BC43" s="24"/>
      <c r="BD43" s="24"/>
      <c r="BE43" s="23">
        <v>1682.12</v>
      </c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4">
        <f t="shared" si="14"/>
        <v>1650.47</v>
      </c>
      <c r="CD43" s="24"/>
      <c r="CE43" s="24"/>
      <c r="CF43" s="24"/>
      <c r="CG43" s="24"/>
      <c r="CH43" s="24"/>
      <c r="CI43" s="24"/>
      <c r="CJ43" s="24"/>
      <c r="CK43" s="24"/>
      <c r="CL43" s="25">
        <f t="shared" si="15"/>
        <v>1650.47</v>
      </c>
      <c r="CM43" s="25"/>
      <c r="CN43" s="25"/>
      <c r="CO43" s="25"/>
      <c r="CP43" s="25"/>
      <c r="CQ43" s="25"/>
      <c r="CR43" s="25"/>
      <c r="CS43" s="25"/>
      <c r="CT43" s="25"/>
      <c r="CU43" s="25"/>
      <c r="CV43" s="6"/>
      <c r="CW43" s="6"/>
      <c r="CX43" s="6"/>
      <c r="CY43" s="6"/>
      <c r="CZ43" s="6"/>
      <c r="DA43" s="28">
        <f t="shared" si="16"/>
        <v>188.51374017119633</v>
      </c>
      <c r="DB43" s="28"/>
      <c r="DC43" s="28"/>
      <c r="DD43" s="28"/>
      <c r="DE43" s="28"/>
      <c r="DF43" s="28"/>
      <c r="DG43" s="28"/>
      <c r="DH43" s="28">
        <f t="shared" si="17"/>
        <v>11.42182167329284</v>
      </c>
      <c r="DI43" s="28"/>
      <c r="DJ43" s="28"/>
      <c r="DK43" s="28"/>
      <c r="DL43" s="28"/>
      <c r="DM43" s="28"/>
      <c r="DN43" s="28"/>
      <c r="DO43" s="6"/>
      <c r="DP43" s="6"/>
      <c r="DQ43" s="6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8">
        <v>1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</row>
    <row r="44" spans="1:164" s="21" customFormat="1" ht="120" customHeight="1" x14ac:dyDescent="0.25">
      <c r="A44" s="26">
        <v>24</v>
      </c>
      <c r="B44" s="26"/>
      <c r="C44" s="26"/>
      <c r="D44" s="26"/>
      <c r="E44" s="26"/>
      <c r="F44" s="26"/>
      <c r="G44" s="27" t="s">
        <v>91</v>
      </c>
      <c r="H44" s="27"/>
      <c r="I44" s="27"/>
      <c r="J44" s="27"/>
      <c r="K44" s="27"/>
      <c r="L44" s="27"/>
      <c r="M44" s="27"/>
      <c r="N44" s="27"/>
      <c r="O44" s="27"/>
      <c r="P44" s="27"/>
      <c r="Q44" s="27" t="s">
        <v>64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6" t="s">
        <v>40</v>
      </c>
      <c r="AD44" s="26"/>
      <c r="AE44" s="26"/>
      <c r="AF44" s="26"/>
      <c r="AG44" s="26"/>
      <c r="AH44" s="29">
        <v>3</v>
      </c>
      <c r="AI44" s="29"/>
      <c r="AJ44" s="29"/>
      <c r="AK44" s="29"/>
      <c r="AL44" s="29"/>
      <c r="AM44" s="29"/>
      <c r="AN44" s="29"/>
      <c r="AO44" s="24">
        <v>554.80999999999995</v>
      </c>
      <c r="AP44" s="24"/>
      <c r="AQ44" s="24"/>
      <c r="AR44" s="24"/>
      <c r="AS44" s="24"/>
      <c r="AT44" s="24"/>
      <c r="AU44" s="24"/>
      <c r="AV44" s="24"/>
      <c r="AW44" s="24">
        <v>614.16999999999996</v>
      </c>
      <c r="AX44" s="24"/>
      <c r="AY44" s="24"/>
      <c r="AZ44" s="24"/>
      <c r="BA44" s="24"/>
      <c r="BB44" s="24"/>
      <c r="BC44" s="24"/>
      <c r="BD44" s="24"/>
      <c r="BE44" s="23">
        <v>623.12</v>
      </c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4">
        <f t="shared" si="14"/>
        <v>597.37</v>
      </c>
      <c r="CD44" s="24"/>
      <c r="CE44" s="24"/>
      <c r="CF44" s="24"/>
      <c r="CG44" s="24"/>
      <c r="CH44" s="24"/>
      <c r="CI44" s="24"/>
      <c r="CJ44" s="24"/>
      <c r="CK44" s="24"/>
      <c r="CL44" s="25">
        <f t="shared" si="15"/>
        <v>1792.1100000000001</v>
      </c>
      <c r="CM44" s="25"/>
      <c r="CN44" s="25"/>
      <c r="CO44" s="25"/>
      <c r="CP44" s="25"/>
      <c r="CQ44" s="25"/>
      <c r="CR44" s="25"/>
      <c r="CS44" s="25"/>
      <c r="CT44" s="25"/>
      <c r="CU44" s="25"/>
      <c r="CV44" s="6"/>
      <c r="CW44" s="6"/>
      <c r="CX44" s="6"/>
      <c r="CY44" s="6"/>
      <c r="CZ44" s="6"/>
      <c r="DA44" s="28">
        <f t="shared" si="16"/>
        <v>37.125840506759374</v>
      </c>
      <c r="DB44" s="28"/>
      <c r="DC44" s="28"/>
      <c r="DD44" s="28"/>
      <c r="DE44" s="28"/>
      <c r="DF44" s="28"/>
      <c r="DG44" s="28"/>
      <c r="DH44" s="28">
        <f t="shared" si="17"/>
        <v>6.2148819838223162</v>
      </c>
      <c r="DI44" s="28"/>
      <c r="DJ44" s="28"/>
      <c r="DK44" s="28"/>
      <c r="DL44" s="28"/>
      <c r="DM44" s="28"/>
      <c r="DN44" s="28"/>
      <c r="DO44" s="6"/>
      <c r="DP44" s="6"/>
      <c r="DQ44" s="6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8">
        <v>1</v>
      </c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</row>
    <row r="45" spans="1:164" s="21" customFormat="1" ht="120" customHeight="1" x14ac:dyDescent="0.25">
      <c r="A45" s="26">
        <v>25</v>
      </c>
      <c r="B45" s="26"/>
      <c r="C45" s="26"/>
      <c r="D45" s="26"/>
      <c r="E45" s="26"/>
      <c r="F45" s="26"/>
      <c r="G45" s="27" t="s">
        <v>92</v>
      </c>
      <c r="H45" s="27"/>
      <c r="I45" s="27"/>
      <c r="J45" s="27"/>
      <c r="K45" s="27"/>
      <c r="L45" s="27"/>
      <c r="M45" s="27"/>
      <c r="N45" s="27"/>
      <c r="O45" s="27"/>
      <c r="P45" s="27"/>
      <c r="Q45" s="27" t="s">
        <v>65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6" t="s">
        <v>40</v>
      </c>
      <c r="AD45" s="26"/>
      <c r="AE45" s="26"/>
      <c r="AF45" s="26"/>
      <c r="AG45" s="26"/>
      <c r="AH45" s="29">
        <v>2</v>
      </c>
      <c r="AI45" s="29"/>
      <c r="AJ45" s="29"/>
      <c r="AK45" s="29"/>
      <c r="AL45" s="29"/>
      <c r="AM45" s="29"/>
      <c r="AN45" s="29"/>
      <c r="AO45" s="24">
        <v>2585.98</v>
      </c>
      <c r="AP45" s="24"/>
      <c r="AQ45" s="24"/>
      <c r="AR45" s="24"/>
      <c r="AS45" s="24"/>
      <c r="AT45" s="24"/>
      <c r="AU45" s="24"/>
      <c r="AV45" s="24"/>
      <c r="AW45" s="24">
        <v>2762.87</v>
      </c>
      <c r="AX45" s="24"/>
      <c r="AY45" s="24"/>
      <c r="AZ45" s="24"/>
      <c r="BA45" s="24"/>
      <c r="BB45" s="24"/>
      <c r="BC45" s="24"/>
      <c r="BD45" s="24"/>
      <c r="BE45" s="23">
        <v>3400</v>
      </c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4">
        <f t="shared" si="14"/>
        <v>2916.28</v>
      </c>
      <c r="CD45" s="24"/>
      <c r="CE45" s="24"/>
      <c r="CF45" s="24"/>
      <c r="CG45" s="24"/>
      <c r="CH45" s="24"/>
      <c r="CI45" s="24"/>
      <c r="CJ45" s="24"/>
      <c r="CK45" s="24"/>
      <c r="CL45" s="25">
        <f t="shared" si="15"/>
        <v>5832.56</v>
      </c>
      <c r="CM45" s="25"/>
      <c r="CN45" s="25"/>
      <c r="CO45" s="25"/>
      <c r="CP45" s="25"/>
      <c r="CQ45" s="25"/>
      <c r="CR45" s="25"/>
      <c r="CS45" s="25"/>
      <c r="CT45" s="25"/>
      <c r="CU45" s="25"/>
      <c r="CV45" s="6"/>
      <c r="CW45" s="6"/>
      <c r="CX45" s="6"/>
      <c r="CY45" s="6"/>
      <c r="CZ45" s="6"/>
      <c r="DA45" s="28">
        <f t="shared" si="16"/>
        <v>428.1458609321503</v>
      </c>
      <c r="DB45" s="28"/>
      <c r="DC45" s="28"/>
      <c r="DD45" s="28"/>
      <c r="DE45" s="28"/>
      <c r="DF45" s="28"/>
      <c r="DG45" s="28"/>
      <c r="DH45" s="28">
        <f t="shared" si="17"/>
        <v>14.681232972559227</v>
      </c>
      <c r="DI45" s="28"/>
      <c r="DJ45" s="28"/>
      <c r="DK45" s="28"/>
      <c r="DL45" s="28"/>
      <c r="DM45" s="28"/>
      <c r="DN45" s="28"/>
      <c r="DO45" s="6"/>
      <c r="DP45" s="6"/>
      <c r="DQ45" s="6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8">
        <v>1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</row>
    <row r="46" spans="1:164" ht="15" hidden="1" customHeight="1" x14ac:dyDescent="0.25">
      <c r="A46" s="26">
        <v>30</v>
      </c>
      <c r="B46" s="26"/>
      <c r="C46" s="26"/>
      <c r="D46" s="26"/>
      <c r="E46" s="26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DA46" s="28" t="e">
        <f t="shared" ref="DA46:DA49" si="18">STDEVA(AO46:CB46)</f>
        <v>#DIV/0!</v>
      </c>
      <c r="DB46" s="28"/>
      <c r="DC46" s="28"/>
      <c r="DD46" s="28"/>
      <c r="DE46" s="28"/>
      <c r="DF46" s="28"/>
      <c r="DG46" s="28"/>
      <c r="DH46" s="28" t="e">
        <f t="shared" ref="DH46:DH49" si="19">DA46/CC46*100</f>
        <v>#DIV/0!</v>
      </c>
      <c r="DI46" s="28"/>
      <c r="DJ46" s="28"/>
      <c r="DK46" s="28"/>
      <c r="DL46" s="28"/>
      <c r="DM46" s="28"/>
      <c r="DN46" s="28"/>
      <c r="DR46" s="31"/>
      <c r="DS46" s="32"/>
      <c r="DT46" s="32"/>
      <c r="DU46" s="32"/>
      <c r="DV46" s="32"/>
      <c r="DW46" s="32"/>
      <c r="DX46" s="33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0"/>
    </row>
    <row r="47" spans="1:164" ht="15" hidden="1" customHeight="1" x14ac:dyDescent="0.25">
      <c r="A47" s="26">
        <v>31</v>
      </c>
      <c r="B47" s="26"/>
      <c r="C47" s="26"/>
      <c r="D47" s="26"/>
      <c r="E47" s="26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DA47" s="28" t="e">
        <f t="shared" si="18"/>
        <v>#DIV/0!</v>
      </c>
      <c r="DB47" s="28"/>
      <c r="DC47" s="28"/>
      <c r="DD47" s="28"/>
      <c r="DE47" s="28"/>
      <c r="DF47" s="28"/>
      <c r="DG47" s="28"/>
      <c r="DH47" s="28" t="e">
        <f t="shared" si="19"/>
        <v>#DIV/0!</v>
      </c>
      <c r="DI47" s="28"/>
      <c r="DJ47" s="28"/>
      <c r="DK47" s="28"/>
      <c r="DL47" s="28"/>
      <c r="DM47" s="28"/>
      <c r="DN47" s="28"/>
      <c r="DR47" s="31"/>
      <c r="DS47" s="32"/>
      <c r="DT47" s="32"/>
      <c r="DU47" s="32"/>
      <c r="DV47" s="32"/>
      <c r="DW47" s="32"/>
      <c r="DX47" s="33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0"/>
    </row>
    <row r="48" spans="1:164" ht="15" hidden="1" customHeight="1" x14ac:dyDescent="0.25">
      <c r="A48" s="26">
        <v>32</v>
      </c>
      <c r="B48" s="26"/>
      <c r="C48" s="26"/>
      <c r="D48" s="26"/>
      <c r="E48" s="26"/>
      <c r="F48" s="26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DA48" s="28" t="e">
        <f t="shared" si="18"/>
        <v>#DIV/0!</v>
      </c>
      <c r="DB48" s="28"/>
      <c r="DC48" s="28"/>
      <c r="DD48" s="28"/>
      <c r="DE48" s="28"/>
      <c r="DF48" s="28"/>
      <c r="DG48" s="28"/>
      <c r="DH48" s="28" t="e">
        <f t="shared" si="19"/>
        <v>#DIV/0!</v>
      </c>
      <c r="DI48" s="28"/>
      <c r="DJ48" s="28"/>
      <c r="DK48" s="28"/>
      <c r="DL48" s="28"/>
      <c r="DM48" s="28"/>
      <c r="DN48" s="28"/>
      <c r="DR48" s="31"/>
      <c r="DS48" s="32"/>
      <c r="DT48" s="32"/>
      <c r="DU48" s="32"/>
      <c r="DV48" s="32"/>
      <c r="DW48" s="32"/>
      <c r="DX48" s="33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0"/>
    </row>
    <row r="49" spans="1:164" s="4" customFormat="1" ht="15" customHeight="1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42">
        <f>AH21*AO21+AH22*AO22+AH23*AO23+AH24*AO24+AH25*AO25+AH26*AO26+AH27*AO27+AH28*AO28+AH29*AO29+AH30*AO30+AH31*AO31+AH32*AO32+AH33*AO33+AH34*AO34+AH35*AO35+AH36*AO36+AH37*AO37+AH38*AO38+AH39*AO39+AH40*AO40+AH41*AO41+AH42*AO42+AH43*AO43+AH44*AO44+AH45*AO45</f>
        <v>146355.96599999996</v>
      </c>
      <c r="AP49" s="42"/>
      <c r="AQ49" s="42"/>
      <c r="AR49" s="42"/>
      <c r="AS49" s="42"/>
      <c r="AT49" s="42"/>
      <c r="AU49" s="42"/>
      <c r="AV49" s="42"/>
      <c r="AW49" s="42">
        <f>AH21*AW21+AH22*AW22+AH23*AW23+AH24*AW24+AH25*AW25+AH26*AW26+AH27*AW27+AH28*AW28+AH29*AW29+AH30*AW30+AH31*AW31+AH32*AW32+AH33*AW33+AH34*AW34+AH35*AW35+AH36*AW36+AH37*AW37+AH38*AW38+AH39*AW39+AH40*AW40+AH41*AW41+AH42*AW42+AH43*AW43+AH44*AW44+AH45*AW45</f>
        <v>187047.44</v>
      </c>
      <c r="AX49" s="42"/>
      <c r="AY49" s="42"/>
      <c r="AZ49" s="42"/>
      <c r="BA49" s="42"/>
      <c r="BB49" s="42"/>
      <c r="BC49" s="42"/>
      <c r="BD49" s="42"/>
      <c r="BE49" s="42">
        <f>AH21*BE21+AH22*BE22+AH23*BE23+AH24*BE24+AH25*BE25+AH26*BE26+AH27*BE27+AH28*BE28+AH29*BE29+AH30*BE30+AH31*BE31+AH32*BE32+AH33*BE33+AH34*BE34+AH35*BE35+AH36*BE36+AH37*BE37+AH39*BE38+AH38*BE39+AH40*BE40+AH41*BE41+AH42*BE42+AH43*BE43+AH44*BE44+AH45*BE45</f>
        <v>177556.01999999996</v>
      </c>
      <c r="BF49" s="42"/>
      <c r="BG49" s="42"/>
      <c r="BH49" s="42"/>
      <c r="BI49" s="42"/>
      <c r="BJ49" s="42"/>
      <c r="BK49" s="42"/>
      <c r="BL49" s="42"/>
      <c r="BM49" s="39"/>
      <c r="BN49" s="40"/>
      <c r="BO49" s="40"/>
      <c r="BP49" s="40"/>
      <c r="BQ49" s="40"/>
      <c r="BR49" s="40"/>
      <c r="BS49" s="40"/>
      <c r="BT49" s="41"/>
      <c r="BU49" s="39"/>
      <c r="BV49" s="40"/>
      <c r="BW49" s="40"/>
      <c r="BX49" s="40"/>
      <c r="BY49" s="40"/>
      <c r="BZ49" s="40"/>
      <c r="CA49" s="40"/>
      <c r="CB49" s="41"/>
      <c r="CC49" s="42">
        <f>AH21*CC21+AH22*CC22+AH23*CC23+AH24*CC24+AH25*CC25+AH26*CC26+AH27*CC27+AH28*CC28+AH29*CC29+AH30*CC30+AH31*CC31+AH32*CC32+AH33*CC33+AH34*CC34+AH35*CC35+AH36*CC36+AH37*CC37+AH38*CC38+AH39*CC39+AH40*CC40+AH41*CC41+AH42*CC42+AH43*CC43+AH44*CC44+AH45*CC45</f>
        <v>170309.84999999998</v>
      </c>
      <c r="CD49" s="42"/>
      <c r="CE49" s="42"/>
      <c r="CF49" s="42"/>
      <c r="CG49" s="42"/>
      <c r="CH49" s="42"/>
      <c r="CI49" s="42"/>
      <c r="CJ49" s="42"/>
      <c r="CK49" s="42"/>
      <c r="CL49" s="48">
        <f>SUM(CL21:CU48)</f>
        <v>170309.84999999998</v>
      </c>
      <c r="CM49" s="48"/>
      <c r="CN49" s="48"/>
      <c r="CO49" s="48"/>
      <c r="CP49" s="48"/>
      <c r="CQ49" s="48"/>
      <c r="CR49" s="48"/>
      <c r="CS49" s="48"/>
      <c r="CT49" s="48"/>
      <c r="CU49" s="48"/>
      <c r="CV49" s="10"/>
      <c r="CW49" s="10"/>
      <c r="CX49" s="10"/>
      <c r="CY49" s="10"/>
      <c r="CZ49" s="11"/>
      <c r="DA49" s="28">
        <f t="shared" si="18"/>
        <v>21288.989640625576</v>
      </c>
      <c r="DB49" s="28"/>
      <c r="DC49" s="28"/>
      <c r="DD49" s="28"/>
      <c r="DE49" s="28"/>
      <c r="DF49" s="28"/>
      <c r="DG49" s="28"/>
      <c r="DH49" s="28">
        <f t="shared" si="19"/>
        <v>12.500151717957344</v>
      </c>
      <c r="DI49" s="28"/>
      <c r="DJ49" s="28"/>
      <c r="DK49" s="28"/>
      <c r="DL49" s="28"/>
      <c r="DM49" s="28"/>
      <c r="DN49" s="28"/>
      <c r="DO49" s="11"/>
      <c r="DP49" s="10"/>
      <c r="DQ49" s="10"/>
      <c r="DR49" s="31" t="s">
        <v>24</v>
      </c>
      <c r="DS49" s="32"/>
      <c r="DT49" s="32"/>
      <c r="DU49" s="32"/>
      <c r="DV49" s="32"/>
      <c r="DW49" s="32"/>
      <c r="DX49" s="33"/>
      <c r="DY49" s="37">
        <f>SUM(DY21:EE48)</f>
        <v>0</v>
      </c>
      <c r="DZ49" s="34"/>
      <c r="EA49" s="34"/>
      <c r="EB49" s="34"/>
      <c r="EC49" s="34"/>
      <c r="ED49" s="34"/>
      <c r="EE49" s="34"/>
      <c r="EF49" s="34" t="s">
        <v>24</v>
      </c>
      <c r="EG49" s="34"/>
      <c r="EH49" s="34"/>
      <c r="EI49" s="34"/>
      <c r="EJ49" s="34"/>
      <c r="EK49" s="34"/>
      <c r="EL49" s="34"/>
      <c r="EM49" s="37">
        <f>SUM(EM21:ES48)</f>
        <v>0</v>
      </c>
      <c r="EN49" s="34"/>
      <c r="EO49" s="34"/>
      <c r="EP49" s="34"/>
      <c r="EQ49" s="34"/>
      <c r="ER49" s="34"/>
      <c r="ES49" s="34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0"/>
    </row>
    <row r="51" spans="1:164" ht="15" hidden="1" customHeight="1" x14ac:dyDescent="0.25">
      <c r="A51" s="50" t="s">
        <v>18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</row>
    <row r="52" spans="1:164" ht="15" hidden="1" customHeight="1" x14ac:dyDescent="0.25">
      <c r="B52" s="51">
        <v>1</v>
      </c>
      <c r="C52" s="51"/>
      <c r="D52" s="51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51"/>
      <c r="AD52" s="51"/>
      <c r="AE52" s="56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</row>
    <row r="53" spans="1:164" ht="15" hidden="1" customHeight="1" x14ac:dyDescent="0.25">
      <c r="B53" s="51">
        <v>2</v>
      </c>
      <c r="C53" s="51"/>
      <c r="D53" s="51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51"/>
      <c r="AD53" s="51"/>
      <c r="AE53" s="56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</row>
    <row r="54" spans="1:164" ht="15" hidden="1" customHeight="1" x14ac:dyDescent="0.25">
      <c r="B54" s="51">
        <v>3</v>
      </c>
      <c r="C54" s="51"/>
      <c r="D54" s="51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1"/>
      <c r="AC54" s="51"/>
      <c r="AD54" s="51"/>
      <c r="AE54" s="56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</row>
    <row r="55" spans="1:164" ht="15" hidden="1" customHeight="1" x14ac:dyDescent="0.25">
      <c r="B55" s="51">
        <v>4</v>
      </c>
      <c r="C55" s="51"/>
      <c r="D55" s="51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  <c r="AC55" s="51"/>
      <c r="AD55" s="51"/>
      <c r="AE55" s="56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</row>
    <row r="56" spans="1:164" ht="15" hidden="1" customHeight="1" x14ac:dyDescent="0.25">
      <c r="B56" s="51">
        <v>5</v>
      </c>
      <c r="C56" s="51"/>
      <c r="D56" s="51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1" t="s">
        <v>19</v>
      </c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 t="s">
        <v>20</v>
      </c>
      <c r="AN56" s="51"/>
      <c r="AO56" s="51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</row>
    <row r="57" spans="1:164" ht="15" hidden="1" customHeight="1" x14ac:dyDescent="0.25"/>
    <row r="58" spans="1:164" s="5" customFormat="1" ht="15" hidden="1" customHeight="1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6"/>
      <c r="CW58" s="6"/>
      <c r="CX58" s="6"/>
      <c r="CY58" s="6"/>
      <c r="CZ58" s="6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</row>
    <row r="59" spans="1:164" s="5" customFormat="1" ht="15" hidden="1" customHeight="1" x14ac:dyDescent="0.25">
      <c r="B59" s="51"/>
      <c r="C59" s="51"/>
      <c r="D59" s="51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1"/>
      <c r="AC59" s="51"/>
      <c r="AD59" s="51"/>
      <c r="AE59" s="56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CV59" s="6"/>
      <c r="CW59" s="6"/>
      <c r="CX59" s="6"/>
      <c r="CY59" s="6"/>
      <c r="CZ59" s="6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</row>
    <row r="60" spans="1:164" s="5" customFormat="1" ht="15" hidden="1" customHeight="1" x14ac:dyDescent="0.25">
      <c r="B60" s="51"/>
      <c r="C60" s="51"/>
      <c r="D60" s="51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1"/>
      <c r="AC60" s="51"/>
      <c r="AD60" s="51"/>
      <c r="AE60" s="56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CV60" s="6"/>
      <c r="CW60" s="6"/>
      <c r="CX60" s="6"/>
      <c r="CY60" s="6"/>
      <c r="CZ60" s="6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</row>
    <row r="61" spans="1:164" s="5" customFormat="1" ht="15" hidden="1" customHeight="1" x14ac:dyDescent="0.25">
      <c r="B61" s="51"/>
      <c r="C61" s="51"/>
      <c r="D61" s="51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51"/>
      <c r="AD61" s="51"/>
      <c r="AE61" s="56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CV61" s="6"/>
      <c r="CW61" s="6"/>
      <c r="CX61" s="6"/>
      <c r="CY61" s="6"/>
      <c r="CZ61" s="6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</row>
    <row r="62" spans="1:164" s="5" customFormat="1" ht="15" hidden="1" customHeight="1" x14ac:dyDescent="0.25">
      <c r="B62" s="51"/>
      <c r="C62" s="51"/>
      <c r="D62" s="51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1"/>
      <c r="AC62" s="51"/>
      <c r="AD62" s="51"/>
      <c r="AE62" s="56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CV62" s="6"/>
      <c r="CW62" s="6"/>
      <c r="CX62" s="6"/>
      <c r="CY62" s="6"/>
      <c r="CZ62" s="6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</row>
    <row r="63" spans="1:164" s="5" customFormat="1" ht="15" hidden="1" customHeight="1" x14ac:dyDescent="0.25">
      <c r="B63" s="51"/>
      <c r="C63" s="51"/>
      <c r="D63" s="51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1"/>
      <c r="AC63" s="51"/>
      <c r="AD63" s="51"/>
      <c r="AE63" s="56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CV63" s="6"/>
      <c r="CW63" s="6"/>
      <c r="CX63" s="6"/>
      <c r="CY63" s="6"/>
      <c r="CZ63" s="6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</row>
    <row r="64" spans="1:164" s="5" customFormat="1" x14ac:dyDescent="0.25">
      <c r="CV64" s="6"/>
      <c r="CW64" s="6"/>
      <c r="CX64" s="6"/>
      <c r="CY64" s="6"/>
      <c r="CZ64" s="6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</row>
    <row r="65" spans="1:149" s="5" customFormat="1" ht="30.75" customHeight="1" x14ac:dyDescent="0.25">
      <c r="A65" s="50" t="s">
        <v>37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7" t="s">
        <v>93</v>
      </c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6"/>
      <c r="CW65" s="6"/>
      <c r="CX65" s="6"/>
      <c r="CY65" s="6"/>
      <c r="CZ65" s="6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</row>
    <row r="66" spans="1:149" s="5" customFormat="1" x14ac:dyDescent="0.25">
      <c r="CV66" s="6"/>
      <c r="CW66" s="6"/>
      <c r="CX66" s="6"/>
      <c r="CY66" s="6"/>
      <c r="CZ66" s="6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</row>
    <row r="67" spans="1:149" s="5" customFormat="1" x14ac:dyDescent="0.25">
      <c r="CV67" s="6"/>
      <c r="CW67" s="6"/>
      <c r="CX67" s="6"/>
      <c r="CY67" s="6"/>
      <c r="CZ67" s="6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</row>
  </sheetData>
  <autoFilter ref="A20:FH20">
    <filterColumn colId="0" showButton="0"/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6" showButton="0"/>
    <filterColumn colId="157" showButton="0"/>
    <filterColumn colId="158" showButton="0"/>
    <filterColumn colId="159" showButton="0"/>
    <filterColumn colId="160" showButton="0"/>
    <filterColumn colId="161" showButton="0"/>
  </autoFilter>
  <mergeCells count="591">
    <mergeCell ref="ET46:EZ46"/>
    <mergeCell ref="FA46:FG46"/>
    <mergeCell ref="ET47:EZ47"/>
    <mergeCell ref="FA47:FG47"/>
    <mergeCell ref="ET48:EZ48"/>
    <mergeCell ref="FA48:FG48"/>
    <mergeCell ref="ET49:EZ49"/>
    <mergeCell ref="FA49:FG49"/>
    <mergeCell ref="BU44:CB44"/>
    <mergeCell ref="CC44:CK44"/>
    <mergeCell ref="CL44:CU44"/>
    <mergeCell ref="DA44:DG44"/>
    <mergeCell ref="DH44:DN44"/>
    <mergeCell ref="ET44:EZ44"/>
    <mergeCell ref="FA44:FG44"/>
    <mergeCell ref="BU45:CB45"/>
    <mergeCell ref="CC45:CK45"/>
    <mergeCell ref="CL45:CU45"/>
    <mergeCell ref="DA45:DG45"/>
    <mergeCell ref="DH45:DN45"/>
    <mergeCell ref="ET45:EZ45"/>
    <mergeCell ref="FA45:FG45"/>
    <mergeCell ref="DR47:DX47"/>
    <mergeCell ref="DY47:EE47"/>
    <mergeCell ref="A45:F45"/>
    <mergeCell ref="G45:P45"/>
    <mergeCell ref="Q45:AB45"/>
    <mergeCell ref="AC45:AG45"/>
    <mergeCell ref="AH45:AN45"/>
    <mergeCell ref="AO45:AV45"/>
    <mergeCell ref="AW45:BD45"/>
    <mergeCell ref="BE45:BL45"/>
    <mergeCell ref="BM45:BT45"/>
    <mergeCell ref="A44:F44"/>
    <mergeCell ref="G44:P44"/>
    <mergeCell ref="Q44:AB44"/>
    <mergeCell ref="AC44:AG44"/>
    <mergeCell ref="AH44:AN44"/>
    <mergeCell ref="AO44:AV44"/>
    <mergeCell ref="AW44:BD44"/>
    <mergeCell ref="BE44:BL44"/>
    <mergeCell ref="BM44:BT44"/>
    <mergeCell ref="CC42:CK42"/>
    <mergeCell ref="CL42:CU42"/>
    <mergeCell ref="DA42:DG42"/>
    <mergeCell ref="DH42:DN42"/>
    <mergeCell ref="ET42:EZ42"/>
    <mergeCell ref="FA42:FG42"/>
    <mergeCell ref="A43:F43"/>
    <mergeCell ref="G43:P43"/>
    <mergeCell ref="Q43:AB43"/>
    <mergeCell ref="AC43:AG43"/>
    <mergeCell ref="AH43:AN43"/>
    <mergeCell ref="AO43:AV43"/>
    <mergeCell ref="AW43:BD43"/>
    <mergeCell ref="BE43:BL43"/>
    <mergeCell ref="BM43:BT43"/>
    <mergeCell ref="BU43:CB43"/>
    <mergeCell ref="CC43:CK43"/>
    <mergeCell ref="CL43:CU43"/>
    <mergeCell ref="DA43:DG43"/>
    <mergeCell ref="DH43:DN43"/>
    <mergeCell ref="ET43:EZ43"/>
    <mergeCell ref="FA43:FG43"/>
    <mergeCell ref="A42:F42"/>
    <mergeCell ref="G42:P42"/>
    <mergeCell ref="Q42:AB42"/>
    <mergeCell ref="AC42:AG42"/>
    <mergeCell ref="AH42:AN42"/>
    <mergeCell ref="AO42:AV42"/>
    <mergeCell ref="AW42:BD42"/>
    <mergeCell ref="BE42:BL42"/>
    <mergeCell ref="BM42:BT42"/>
    <mergeCell ref="BU40:CB40"/>
    <mergeCell ref="Q40:AB40"/>
    <mergeCell ref="AC40:AG40"/>
    <mergeCell ref="AH40:AN40"/>
    <mergeCell ref="AO40:AV40"/>
    <mergeCell ref="AW40:BD40"/>
    <mergeCell ref="BE40:BL40"/>
    <mergeCell ref="BM40:BT40"/>
    <mergeCell ref="BU42:CB42"/>
    <mergeCell ref="CC40:CK40"/>
    <mergeCell ref="CL40:CU40"/>
    <mergeCell ref="DA40:DG40"/>
    <mergeCell ref="DH40:DN40"/>
    <mergeCell ref="ET40:EZ40"/>
    <mergeCell ref="FA40:FG40"/>
    <mergeCell ref="A41:F41"/>
    <mergeCell ref="G41:P41"/>
    <mergeCell ref="Q41:AB41"/>
    <mergeCell ref="AC41:AG41"/>
    <mergeCell ref="AH41:AN41"/>
    <mergeCell ref="AO41:AV41"/>
    <mergeCell ref="AW41:BD41"/>
    <mergeCell ref="BE41:BL41"/>
    <mergeCell ref="BM41:BT41"/>
    <mergeCell ref="BU41:CB41"/>
    <mergeCell ref="CC41:CK41"/>
    <mergeCell ref="CL41:CU41"/>
    <mergeCell ref="DA41:DG41"/>
    <mergeCell ref="DH41:DN41"/>
    <mergeCell ref="ET41:EZ41"/>
    <mergeCell ref="FA41:FG41"/>
    <mergeCell ref="A40:F40"/>
    <mergeCell ref="G40:P40"/>
    <mergeCell ref="CC38:CK38"/>
    <mergeCell ref="CL38:CU38"/>
    <mergeCell ref="DA38:DG38"/>
    <mergeCell ref="DH38:DN38"/>
    <mergeCell ref="ET38:EZ38"/>
    <mergeCell ref="FA38:FG38"/>
    <mergeCell ref="A39:F39"/>
    <mergeCell ref="G39:P39"/>
    <mergeCell ref="Q39:AB39"/>
    <mergeCell ref="AC39:AG39"/>
    <mergeCell ref="AH39:AN39"/>
    <mergeCell ref="AO39:AV39"/>
    <mergeCell ref="AW39:BD39"/>
    <mergeCell ref="BE39:BL39"/>
    <mergeCell ref="BM39:BT39"/>
    <mergeCell ref="BU39:CB39"/>
    <mergeCell ref="CC39:CK39"/>
    <mergeCell ref="CL39:CU39"/>
    <mergeCell ref="DA39:DG39"/>
    <mergeCell ref="DH39:DN39"/>
    <mergeCell ref="ET39:EZ39"/>
    <mergeCell ref="FA39:FG39"/>
    <mergeCell ref="A38:F38"/>
    <mergeCell ref="G38:P38"/>
    <mergeCell ref="Q38:AB38"/>
    <mergeCell ref="AC38:AG38"/>
    <mergeCell ref="AH38:AN38"/>
    <mergeCell ref="AO38:AV38"/>
    <mergeCell ref="AW38:BD38"/>
    <mergeCell ref="BE38:BL38"/>
    <mergeCell ref="BM38:BT38"/>
    <mergeCell ref="BU36:CB36"/>
    <mergeCell ref="Q36:AB36"/>
    <mergeCell ref="AC36:AG36"/>
    <mergeCell ref="AH36:AN36"/>
    <mergeCell ref="AO36:AV36"/>
    <mergeCell ref="AW36:BD36"/>
    <mergeCell ref="BE36:BL36"/>
    <mergeCell ref="BM36:BT36"/>
    <mergeCell ref="BU38:CB38"/>
    <mergeCell ref="CC36:CK36"/>
    <mergeCell ref="CL36:CU36"/>
    <mergeCell ref="DA36:DG36"/>
    <mergeCell ref="DH36:DN36"/>
    <mergeCell ref="ET36:EZ36"/>
    <mergeCell ref="FA36:FG36"/>
    <mergeCell ref="A37:F37"/>
    <mergeCell ref="G37:P37"/>
    <mergeCell ref="Q37:AB37"/>
    <mergeCell ref="AC37:AG37"/>
    <mergeCell ref="AH37:AN37"/>
    <mergeCell ref="AO37:AV37"/>
    <mergeCell ref="AW37:BD37"/>
    <mergeCell ref="BE37:BL37"/>
    <mergeCell ref="BM37:BT37"/>
    <mergeCell ref="BU37:CB37"/>
    <mergeCell ref="CC37:CK37"/>
    <mergeCell ref="CL37:CU37"/>
    <mergeCell ref="DA37:DG37"/>
    <mergeCell ref="DH37:DN37"/>
    <mergeCell ref="ET37:EZ37"/>
    <mergeCell ref="FA37:FG37"/>
    <mergeCell ref="A36:F36"/>
    <mergeCell ref="G36:P36"/>
    <mergeCell ref="CC34:CK34"/>
    <mergeCell ref="CL34:CU34"/>
    <mergeCell ref="DA34:DG34"/>
    <mergeCell ref="DH34:DN34"/>
    <mergeCell ref="ET34:EZ34"/>
    <mergeCell ref="FA34:FG34"/>
    <mergeCell ref="A35:F35"/>
    <mergeCell ref="G35:P35"/>
    <mergeCell ref="Q35:AB35"/>
    <mergeCell ref="AC35:AG35"/>
    <mergeCell ref="AH35:AN35"/>
    <mergeCell ref="AO35:AV35"/>
    <mergeCell ref="AW35:BD35"/>
    <mergeCell ref="BE35:BL35"/>
    <mergeCell ref="BM35:BT35"/>
    <mergeCell ref="BU35:CB35"/>
    <mergeCell ref="CC35:CK35"/>
    <mergeCell ref="CL35:CU35"/>
    <mergeCell ref="DA35:DG35"/>
    <mergeCell ref="DH35:DN35"/>
    <mergeCell ref="ET35:EZ35"/>
    <mergeCell ref="FA35:FG35"/>
    <mergeCell ref="A34:F34"/>
    <mergeCell ref="G34:P34"/>
    <mergeCell ref="Q34:AB34"/>
    <mergeCell ref="AC34:AG34"/>
    <mergeCell ref="AH34:AN34"/>
    <mergeCell ref="AO34:AV34"/>
    <mergeCell ref="AW34:BD34"/>
    <mergeCell ref="BE34:BL34"/>
    <mergeCell ref="BM34:BT34"/>
    <mergeCell ref="BU32:CB32"/>
    <mergeCell ref="Q32:AB32"/>
    <mergeCell ref="AC32:AG32"/>
    <mergeCell ref="AH32:AN32"/>
    <mergeCell ref="AO32:AV32"/>
    <mergeCell ref="AW32:BD32"/>
    <mergeCell ref="BE32:BL32"/>
    <mergeCell ref="BM32:BT32"/>
    <mergeCell ref="BU34:CB34"/>
    <mergeCell ref="CC32:CK32"/>
    <mergeCell ref="CL32:CU32"/>
    <mergeCell ref="DA32:DG32"/>
    <mergeCell ref="DH32:DN32"/>
    <mergeCell ref="ET32:EZ32"/>
    <mergeCell ref="FA32:FG32"/>
    <mergeCell ref="A33:F33"/>
    <mergeCell ref="G33:P33"/>
    <mergeCell ref="Q33:AB33"/>
    <mergeCell ref="AC33:AG33"/>
    <mergeCell ref="AH33:AN33"/>
    <mergeCell ref="AO33:AV33"/>
    <mergeCell ref="AW33:BD33"/>
    <mergeCell ref="BE33:BL33"/>
    <mergeCell ref="BM33:BT33"/>
    <mergeCell ref="BU33:CB33"/>
    <mergeCell ref="CC33:CK33"/>
    <mergeCell ref="CL33:CU33"/>
    <mergeCell ref="DA33:DG33"/>
    <mergeCell ref="DH33:DN33"/>
    <mergeCell ref="ET33:EZ33"/>
    <mergeCell ref="FA33:FG33"/>
    <mergeCell ref="A32:F32"/>
    <mergeCell ref="G32:P32"/>
    <mergeCell ref="BU30:CB30"/>
    <mergeCell ref="CC30:CK30"/>
    <mergeCell ref="CL30:CU30"/>
    <mergeCell ref="DA30:DG30"/>
    <mergeCell ref="DH30:DN30"/>
    <mergeCell ref="ET30:EZ30"/>
    <mergeCell ref="FA30:FG30"/>
    <mergeCell ref="A31:F31"/>
    <mergeCell ref="G31:P31"/>
    <mergeCell ref="Q31:AB31"/>
    <mergeCell ref="AC31:AG31"/>
    <mergeCell ref="AH31:AN31"/>
    <mergeCell ref="AO31:AV31"/>
    <mergeCell ref="AW31:BD31"/>
    <mergeCell ref="BE31:BL31"/>
    <mergeCell ref="BM31:BT31"/>
    <mergeCell ref="BU31:CB31"/>
    <mergeCell ref="CC31:CK31"/>
    <mergeCell ref="CL31:CU31"/>
    <mergeCell ref="DA31:DG31"/>
    <mergeCell ref="DH31:DN31"/>
    <mergeCell ref="ET31:EZ31"/>
    <mergeCell ref="FA31:FG31"/>
    <mergeCell ref="A30:F30"/>
    <mergeCell ref="G30:P30"/>
    <mergeCell ref="Q30:AB30"/>
    <mergeCell ref="AC30:AG30"/>
    <mergeCell ref="AH30:AN30"/>
    <mergeCell ref="AO30:AV30"/>
    <mergeCell ref="AW30:BD30"/>
    <mergeCell ref="BE30:BL30"/>
    <mergeCell ref="BM30:BT30"/>
    <mergeCell ref="AC29:AG29"/>
    <mergeCell ref="AH29:AN29"/>
    <mergeCell ref="AO29:AV29"/>
    <mergeCell ref="AW29:BD29"/>
    <mergeCell ref="BE29:BL29"/>
    <mergeCell ref="BM29:BT29"/>
    <mergeCell ref="AW27:BD27"/>
    <mergeCell ref="BE27:BL27"/>
    <mergeCell ref="BM27:BT27"/>
    <mergeCell ref="BU27:CB27"/>
    <mergeCell ref="CC27:CK27"/>
    <mergeCell ref="CL27:CU27"/>
    <mergeCell ref="DA27:DG27"/>
    <mergeCell ref="DA29:DG29"/>
    <mergeCell ref="BU29:CB29"/>
    <mergeCell ref="CC29:CK29"/>
    <mergeCell ref="CL29:CU29"/>
    <mergeCell ref="AW28:BD28"/>
    <mergeCell ref="BE28:BL28"/>
    <mergeCell ref="BM28:BT28"/>
    <mergeCell ref="BU28:CB28"/>
    <mergeCell ref="CC28:CK28"/>
    <mergeCell ref="CL28:CU28"/>
    <mergeCell ref="A29:F29"/>
    <mergeCell ref="G29:P29"/>
    <mergeCell ref="Q29:AB29"/>
    <mergeCell ref="A27:F27"/>
    <mergeCell ref="G27:P27"/>
    <mergeCell ref="Q27:AB27"/>
    <mergeCell ref="AC27:AG27"/>
    <mergeCell ref="AH27:AN27"/>
    <mergeCell ref="AO27:AV27"/>
    <mergeCell ref="A28:F28"/>
    <mergeCell ref="G28:P28"/>
    <mergeCell ref="Q28:AB28"/>
    <mergeCell ref="AC28:AG28"/>
    <mergeCell ref="AH28:AN28"/>
    <mergeCell ref="AO28:AV28"/>
    <mergeCell ref="ET24:EZ24"/>
    <mergeCell ref="FA24:FG24"/>
    <mergeCell ref="ET25:EZ25"/>
    <mergeCell ref="FA25:FG25"/>
    <mergeCell ref="ET26:EZ26"/>
    <mergeCell ref="FA26:FG26"/>
    <mergeCell ref="ET27:EZ27"/>
    <mergeCell ref="FA27:FG27"/>
    <mergeCell ref="ET29:EZ29"/>
    <mergeCell ref="FA29:FG29"/>
    <mergeCell ref="ET28:EZ28"/>
    <mergeCell ref="FA28:FG28"/>
    <mergeCell ref="ET18:FG18"/>
    <mergeCell ref="ET19:EZ20"/>
    <mergeCell ref="FA19:FG20"/>
    <mergeCell ref="ET21:EZ21"/>
    <mergeCell ref="FA21:FG21"/>
    <mergeCell ref="ET22:EZ22"/>
    <mergeCell ref="FA22:FG22"/>
    <mergeCell ref="ET23:EZ23"/>
    <mergeCell ref="FA23:FG23"/>
    <mergeCell ref="AM62:AO62"/>
    <mergeCell ref="AP62:BD62"/>
    <mergeCell ref="B63:D63"/>
    <mergeCell ref="E63:AA63"/>
    <mergeCell ref="AB63:AD63"/>
    <mergeCell ref="AM53:AO53"/>
    <mergeCell ref="AM54:AO54"/>
    <mergeCell ref="AB53:AD53"/>
    <mergeCell ref="AB54:AD54"/>
    <mergeCell ref="AM60:AO60"/>
    <mergeCell ref="AP60:BD60"/>
    <mergeCell ref="AM63:AO63"/>
    <mergeCell ref="AP63:BD63"/>
    <mergeCell ref="AM55:AO55"/>
    <mergeCell ref="AP55:BD55"/>
    <mergeCell ref="AP59:BD59"/>
    <mergeCell ref="B52:D52"/>
    <mergeCell ref="AE52:AL52"/>
    <mergeCell ref="AP54:BD54"/>
    <mergeCell ref="A65:AG65"/>
    <mergeCell ref="AE54:AL54"/>
    <mergeCell ref="B60:D60"/>
    <mergeCell ref="E60:AA60"/>
    <mergeCell ref="AB60:AD60"/>
    <mergeCell ref="AE60:AL60"/>
    <mergeCell ref="AE63:AL63"/>
    <mergeCell ref="E55:AA55"/>
    <mergeCell ref="AB55:AD55"/>
    <mergeCell ref="AE55:AL55"/>
    <mergeCell ref="AH65:CU65"/>
    <mergeCell ref="B61:D61"/>
    <mergeCell ref="E61:AA61"/>
    <mergeCell ref="AB61:AD61"/>
    <mergeCell ref="AE61:AL61"/>
    <mergeCell ref="AM61:AO61"/>
    <mergeCell ref="AP61:BD61"/>
    <mergeCell ref="B62:D62"/>
    <mergeCell ref="E62:AA62"/>
    <mergeCell ref="AB62:AD62"/>
    <mergeCell ref="AE62:AL62"/>
    <mergeCell ref="CL23:CU23"/>
    <mergeCell ref="A23:F23"/>
    <mergeCell ref="G23:P23"/>
    <mergeCell ref="E52:AA52"/>
    <mergeCell ref="E53:AA53"/>
    <mergeCell ref="E54:AA54"/>
    <mergeCell ref="AB52:AD52"/>
    <mergeCell ref="AB59:AD59"/>
    <mergeCell ref="AE59:AL59"/>
    <mergeCell ref="AM59:AO59"/>
    <mergeCell ref="A58:CU58"/>
    <mergeCell ref="B59:D59"/>
    <mergeCell ref="E59:AA59"/>
    <mergeCell ref="E56:AA56"/>
    <mergeCell ref="AB56:AD56"/>
    <mergeCell ref="B53:D53"/>
    <mergeCell ref="B54:D54"/>
    <mergeCell ref="AE56:AL56"/>
    <mergeCell ref="AM56:AO56"/>
    <mergeCell ref="B56:D56"/>
    <mergeCell ref="B55:D55"/>
    <mergeCell ref="AP56:BD56"/>
    <mergeCell ref="AP53:BD53"/>
    <mergeCell ref="AE53:AL53"/>
    <mergeCell ref="CC47:CK47"/>
    <mergeCell ref="CL47:CU47"/>
    <mergeCell ref="A47:F47"/>
    <mergeCell ref="G47:P47"/>
    <mergeCell ref="Q47:AB47"/>
    <mergeCell ref="AC47:AG47"/>
    <mergeCell ref="AH47:AN47"/>
    <mergeCell ref="AO47:AV47"/>
    <mergeCell ref="AW46:BD46"/>
    <mergeCell ref="BE46:BL46"/>
    <mergeCell ref="BM46:BT46"/>
    <mergeCell ref="BU46:CB46"/>
    <mergeCell ref="CC46:CK46"/>
    <mergeCell ref="CL46:CU46"/>
    <mergeCell ref="A46:F46"/>
    <mergeCell ref="G46:P46"/>
    <mergeCell ref="Q46:AB46"/>
    <mergeCell ref="A49:AN49"/>
    <mergeCell ref="AO49:AV49"/>
    <mergeCell ref="A4:AG4"/>
    <mergeCell ref="AH4:CU4"/>
    <mergeCell ref="A51:CU51"/>
    <mergeCell ref="AM52:AO52"/>
    <mergeCell ref="DA47:DG47"/>
    <mergeCell ref="DH47:DN47"/>
    <mergeCell ref="DA48:DG48"/>
    <mergeCell ref="DH48:DN48"/>
    <mergeCell ref="DA46:DG46"/>
    <mergeCell ref="DH46:DN46"/>
    <mergeCell ref="A9:CU9"/>
    <mergeCell ref="A13:CU13"/>
    <mergeCell ref="A14:CU14"/>
    <mergeCell ref="A15:CU15"/>
    <mergeCell ref="A16:CU16"/>
    <mergeCell ref="AH19:AN20"/>
    <mergeCell ref="AO19:CB19"/>
    <mergeCell ref="CC19:CK20"/>
    <mergeCell ref="CL19:CU20"/>
    <mergeCell ref="BU20:CB20"/>
    <mergeCell ref="AH5:CU5"/>
    <mergeCell ref="A11:CU11"/>
    <mergeCell ref="A12:CU12"/>
    <mergeCell ref="A17:CU17"/>
    <mergeCell ref="A18:CU18"/>
    <mergeCell ref="A6:CU6"/>
    <mergeCell ref="A8:CU8"/>
    <mergeCell ref="AC19:AG20"/>
    <mergeCell ref="AH3:CU3"/>
    <mergeCell ref="A3:AG3"/>
    <mergeCell ref="A5:AG5"/>
    <mergeCell ref="A7:AG7"/>
    <mergeCell ref="AH7:CU7"/>
    <mergeCell ref="A19:F20"/>
    <mergeCell ref="G19:P20"/>
    <mergeCell ref="AO20:AV20"/>
    <mergeCell ref="Q19:AB20"/>
    <mergeCell ref="A1:CU1"/>
    <mergeCell ref="CL49:CU49"/>
    <mergeCell ref="AW48:BD48"/>
    <mergeCell ref="BE48:BL48"/>
    <mergeCell ref="BM48:BT48"/>
    <mergeCell ref="BU48:CB48"/>
    <mergeCell ref="CC48:CK48"/>
    <mergeCell ref="CL48:CU48"/>
    <mergeCell ref="A48:F48"/>
    <mergeCell ref="G48:P48"/>
    <mergeCell ref="Q48:AB48"/>
    <mergeCell ref="AC48:AG48"/>
    <mergeCell ref="AH48:AN48"/>
    <mergeCell ref="AO48:AV48"/>
    <mergeCell ref="AW47:BD47"/>
    <mergeCell ref="BE47:BL47"/>
    <mergeCell ref="BM47:BT47"/>
    <mergeCell ref="BU47:CB47"/>
    <mergeCell ref="A10:CU10"/>
    <mergeCell ref="AC46:AG46"/>
    <mergeCell ref="AH46:AN46"/>
    <mergeCell ref="AO46:AV46"/>
    <mergeCell ref="G21:P21"/>
    <mergeCell ref="Q21:AB21"/>
    <mergeCell ref="DA21:DG21"/>
    <mergeCell ref="DH21:DN21"/>
    <mergeCell ref="DA22:DG22"/>
    <mergeCell ref="DH22:DN22"/>
    <mergeCell ref="DA19:DG20"/>
    <mergeCell ref="DH19:DN20"/>
    <mergeCell ref="BU21:CB21"/>
    <mergeCell ref="CC21:CK21"/>
    <mergeCell ref="CL21:CU21"/>
    <mergeCell ref="BU22:CB22"/>
    <mergeCell ref="CC22:CK22"/>
    <mergeCell ref="CL22:CU22"/>
    <mergeCell ref="AC21:AG21"/>
    <mergeCell ref="AH21:AN21"/>
    <mergeCell ref="AO21:AV21"/>
    <mergeCell ref="AW21:BD21"/>
    <mergeCell ref="BE21:BL21"/>
    <mergeCell ref="BM21:BT21"/>
    <mergeCell ref="Q23:AB23"/>
    <mergeCell ref="AC23:AG23"/>
    <mergeCell ref="AH23:AN23"/>
    <mergeCell ref="AO23:AV23"/>
    <mergeCell ref="BM23:BT23"/>
    <mergeCell ref="AW22:BD22"/>
    <mergeCell ref="BE22:BL22"/>
    <mergeCell ref="BM22:BT22"/>
    <mergeCell ref="AW23:BD23"/>
    <mergeCell ref="BE23:BL23"/>
    <mergeCell ref="AW20:BD20"/>
    <mergeCell ref="BE20:BL20"/>
    <mergeCell ref="BM20:BT20"/>
    <mergeCell ref="A21:F21"/>
    <mergeCell ref="DR49:DX49"/>
    <mergeCell ref="DY49:EE49"/>
    <mergeCell ref="EF49:EL49"/>
    <mergeCell ref="EM49:ES49"/>
    <mergeCell ref="AP52:BD52"/>
    <mergeCell ref="DA49:DG49"/>
    <mergeCell ref="DH49:DN49"/>
    <mergeCell ref="BM49:BT49"/>
    <mergeCell ref="BU49:CB49"/>
    <mergeCell ref="CC49:CK49"/>
    <mergeCell ref="AW49:BD49"/>
    <mergeCell ref="BE49:BL49"/>
    <mergeCell ref="EF47:EL47"/>
    <mergeCell ref="EM47:ES47"/>
    <mergeCell ref="DR48:DX48"/>
    <mergeCell ref="DY48:EE48"/>
    <mergeCell ref="EF48:EL48"/>
    <mergeCell ref="EM48:ES48"/>
    <mergeCell ref="EF20:EL20"/>
    <mergeCell ref="EM20:ES20"/>
    <mergeCell ref="DR18:ES18"/>
    <mergeCell ref="DR46:DX46"/>
    <mergeCell ref="DY46:EE46"/>
    <mergeCell ref="EF46:EL46"/>
    <mergeCell ref="EM46:ES46"/>
    <mergeCell ref="DR23:DX23"/>
    <mergeCell ref="DY23:EE23"/>
    <mergeCell ref="EF23:EL23"/>
    <mergeCell ref="DH24:DN24"/>
    <mergeCell ref="DH27:DN27"/>
    <mergeCell ref="DH29:DN29"/>
    <mergeCell ref="EM23:ES23"/>
    <mergeCell ref="DR19:EE19"/>
    <mergeCell ref="EF19:ES19"/>
    <mergeCell ref="DR20:DX20"/>
    <mergeCell ref="DY20:EE20"/>
    <mergeCell ref="DA18:DN18"/>
    <mergeCell ref="DA23:DG23"/>
    <mergeCell ref="DH23:DN23"/>
    <mergeCell ref="DA28:DG28"/>
    <mergeCell ref="DH28:DN28"/>
    <mergeCell ref="A22:F22"/>
    <mergeCell ref="G22:P22"/>
    <mergeCell ref="Q22:AB22"/>
    <mergeCell ref="AC22:AG22"/>
    <mergeCell ref="AH22:AN22"/>
    <mergeCell ref="AO22:AV22"/>
    <mergeCell ref="BU23:CB23"/>
    <mergeCell ref="BU24:CB24"/>
    <mergeCell ref="CC24:CK24"/>
    <mergeCell ref="A24:F24"/>
    <mergeCell ref="G24:P24"/>
    <mergeCell ref="Q24:AB24"/>
    <mergeCell ref="AC24:AG24"/>
    <mergeCell ref="AH24:AN24"/>
    <mergeCell ref="AO24:AV24"/>
    <mergeCell ref="CC23:CK23"/>
    <mergeCell ref="CL24:CU24"/>
    <mergeCell ref="DA24:DG24"/>
    <mergeCell ref="DA25:DG25"/>
    <mergeCell ref="BU25:CB25"/>
    <mergeCell ref="CC25:CK25"/>
    <mergeCell ref="CL25:CU25"/>
    <mergeCell ref="AW24:BD24"/>
    <mergeCell ref="BE24:BL24"/>
    <mergeCell ref="BM24:BT24"/>
    <mergeCell ref="BU26:CB26"/>
    <mergeCell ref="CC26:CK26"/>
    <mergeCell ref="CL26:CU26"/>
    <mergeCell ref="A25:F25"/>
    <mergeCell ref="G25:P25"/>
    <mergeCell ref="Q25:AB25"/>
    <mergeCell ref="AC25:AG25"/>
    <mergeCell ref="DA26:DG26"/>
    <mergeCell ref="DH26:DN26"/>
    <mergeCell ref="DH25:DN25"/>
    <mergeCell ref="A26:F26"/>
    <mergeCell ref="G26:P26"/>
    <mergeCell ref="Q26:AB26"/>
    <mergeCell ref="AC26:AG26"/>
    <mergeCell ref="AH26:AN26"/>
    <mergeCell ref="AO26:AV26"/>
    <mergeCell ref="AW26:BD26"/>
    <mergeCell ref="BE26:BL26"/>
    <mergeCell ref="BM26:BT26"/>
    <mergeCell ref="AH25:AN25"/>
    <mergeCell ref="AO25:AV25"/>
    <mergeCell ref="AW25:BD25"/>
    <mergeCell ref="BE25:BL25"/>
    <mergeCell ref="BM25:BT25"/>
  </mergeCells>
  <pageMargins left="0.70866141732283472" right="0.19685039370078741" top="0.74803149606299213" bottom="0.74803149606299213" header="0.31496062992125984" footer="0.31496062992125984"/>
  <pageSetup paperSize="9" scale="46" fitToHeight="4" orientation="landscape" r:id="rId1"/>
  <rowBreaks count="1" manualBreakCount="1">
    <brk id="21" max="9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2019-02-04T07:39:20Z</cp:lastPrinted>
  <dcterms:created xsi:type="dcterms:W3CDTF">2014-11-19T08:38:45Z</dcterms:created>
  <dcterms:modified xsi:type="dcterms:W3CDTF">2019-02-22T08:37:54Z</dcterms:modified>
</cp:coreProperties>
</file>